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785" firstSheet="3" activeTab="3"/>
  </bookViews>
  <sheets>
    <sheet name="แบบ ปร.4 (2)" sheetId="1" state="hidden" r:id="rId1"/>
    <sheet name="แบบ ปร.5 (ก) (2)" sheetId="2" state="hidden" r:id="rId2"/>
    <sheet name="แบบ ปร.4" sheetId="3" state="hidden" r:id="rId3"/>
    <sheet name="ปร. 4" sheetId="4" r:id="rId4"/>
    <sheet name="แบบ ปร.5 (ก)" sheetId="5" r:id="rId5"/>
    <sheet name="ปร 6" sheetId="6" state="hidden" r:id="rId6"/>
    <sheet name="ปร.6" sheetId="7" r:id="rId7"/>
    <sheet name="ปร. 4 (2)" sheetId="8" state="hidden" r:id="rId8"/>
    <sheet name="แบบ ปร.5 (ก) (3)" sheetId="9" state="hidden" r:id="rId9"/>
    <sheet name="ปร.6 (2)" sheetId="10" state="hidden" r:id="rId10"/>
  </sheets>
  <definedNames>
    <definedName name="_xlfn.BAHTTEXT" hidden="1">#NAME?</definedName>
    <definedName name="_xlnm.Print_Area" localSheetId="3">'ปร. 4'!$A$1:$J$25</definedName>
    <definedName name="_xlnm.Print_Area" localSheetId="7">'ปร. 4 (2)'!$A$1:$J$103</definedName>
    <definedName name="_xlnm.Print_Titles" localSheetId="2">'แบบ ปร.4'!$10:$11</definedName>
    <definedName name="_xlnm.Print_Titles" localSheetId="0">'แบบ ปร.4 (2)'!$9:$10</definedName>
    <definedName name="_xlnm.Print_Titles" localSheetId="5">'ปร 6'!$8:$9</definedName>
    <definedName name="_xlnm.Print_Titles" localSheetId="3">'ปร. 4'!$1:$10</definedName>
    <definedName name="_xlnm.Print_Titles" localSheetId="7">'ปร. 4 (2)'!$9:$10</definedName>
  </definedNames>
  <calcPr fullCalcOnLoad="1"/>
</workbook>
</file>

<file path=xl/sharedStrings.xml><?xml version="1.0" encoding="utf-8"?>
<sst xmlns="http://schemas.openxmlformats.org/spreadsheetml/2006/main" count="519" uniqueCount="326">
  <si>
    <t xml:space="preserve">แบบเลขที่     </t>
  </si>
  <si>
    <t>ลำดับที่</t>
  </si>
  <si>
    <t>รายการ</t>
  </si>
  <si>
    <t>จำนวน</t>
  </si>
  <si>
    <t>หน่วย</t>
  </si>
  <si>
    <t>ค่าแรงงาน</t>
  </si>
  <si>
    <t>ค่าวัสดุและแรงงาน</t>
  </si>
  <si>
    <t>หมายเหตุ</t>
  </si>
  <si>
    <t>ราคาต่อหน่วย</t>
  </si>
  <si>
    <t>จำนวนเงิน</t>
  </si>
  <si>
    <t>ตร.ม.</t>
  </si>
  <si>
    <t>FACTOR   F</t>
  </si>
  <si>
    <t>บาท/ตร.ม.</t>
  </si>
  <si>
    <t>ค่าก่อสร้าง</t>
  </si>
  <si>
    <t>แบบแสดงรายการ ปริมาณงาน และราคา</t>
  </si>
  <si>
    <t>แบบเลขที่</t>
  </si>
  <si>
    <t>หน่วย : บาท</t>
  </si>
  <si>
    <t>ค่าวัสดุ</t>
  </si>
  <si>
    <t>รวม</t>
  </si>
  <si>
    <t>แบบสรุปค่าก่อสร้าง</t>
  </si>
  <si>
    <t>แบบ ปร. 5 (ก)</t>
  </si>
  <si>
    <t>ค่างานต้นทุน</t>
  </si>
  <si>
    <t>เงื่อนไขการใช้ตาราง Factor F</t>
  </si>
  <si>
    <t>รวมค่าก่อสร้าง</t>
  </si>
  <si>
    <t>หน่ายงานเจ้าของโครงการ/งานก่อสร้าง คณะวิศวกรรมศาสตร์ มหาวิทยาลัยเทคโนโลยีราชมงคลอีสาน วิทยาเขตขอนแก่น</t>
  </si>
  <si>
    <t>ชุด</t>
  </si>
  <si>
    <t>สถานที่ก่อสร้าง  คณะวิศวกรรมศาสตร์ มหาวิทยาลัยเทคโนโลยีราชมงคลอีสาน วิทยาเขตขอนแก่น</t>
  </si>
  <si>
    <t>(ค่าใช้จ่ายพิเศษตามข้อกำหนดและค่าใช้จ่ายอื่นที่จำเป็นต้องมี)</t>
  </si>
  <si>
    <t>กลุ่มงาน/งาน  สรุปค่าก่อสร้าง</t>
  </si>
  <si>
    <t>............................................................</t>
  </si>
  <si>
    <t>เฉลี่ย</t>
  </si>
  <si>
    <t>คำนวณราคากลางโดย  คณะกรรมการกำหนดราคากลาง                                          เมื่อวันที่    3   เดือน   ตุลาคม   พ.ศ. 2558</t>
  </si>
  <si>
    <t>ลบ.ม.</t>
  </si>
  <si>
    <t>ม.</t>
  </si>
  <si>
    <t>รวมราคา ทั้งสิ้น</t>
  </si>
  <si>
    <t xml:space="preserve">ชื่อโครงการ/งานก่อสร้าง  ปรับปรุงและต่อเติมอาคารเรียนปฎิบัติการวิศวกรรมเมคคาทรอนิกส์  ตำบลในเมือง  อำเภอเมือง  จังหวัดขอนแก่น  </t>
  </si>
  <si>
    <t>งานรื้อถอนของเดิม</t>
  </si>
  <si>
    <t>งานรื้อพื้นเก่า</t>
  </si>
  <si>
    <t>เหมา</t>
  </si>
  <si>
    <t>งานตีผนังโปร่ง(ชั้น1,2,3)</t>
  </si>
  <si>
    <t>งานรื้อโครงเหล็กด้านหน้า</t>
  </si>
  <si>
    <t>งานเทพื้นคอนกรีตขัดมัน</t>
  </si>
  <si>
    <t>คอนกรีต180ksc</t>
  </si>
  <si>
    <t>wiremesh5mm.@15</t>
  </si>
  <si>
    <t>ทรายหยาบรองพื้น</t>
  </si>
  <si>
    <t>งานพื้นขัดมัน</t>
  </si>
  <si>
    <t>ไม้แบบ</t>
  </si>
  <si>
    <t>งานซ่อมแซม</t>
  </si>
  <si>
    <t>งานทาสีภายนอก</t>
  </si>
  <si>
    <t>งานซ่อมแซมผนังเดิม</t>
  </si>
  <si>
    <t>งานก่อกั้นผนังอิฐแดง</t>
  </si>
  <si>
    <t>งานติดตั้งผนังเบา</t>
  </si>
  <si>
    <t>งานกั้นรั้วราวเหล็กใหม่</t>
  </si>
  <si>
    <t>งานซ่อมแซมช่องแสงบานเก็ดปิดตาย</t>
  </si>
  <si>
    <t>บาน</t>
  </si>
  <si>
    <t>งานซ่อมบานประตู(ทำสีใหม่)</t>
  </si>
  <si>
    <t>งานงานซ่อมบานหน้าต่าง</t>
  </si>
  <si>
    <t>งานซ่อมหน้าต่างบานเกล็ด</t>
  </si>
  <si>
    <t>งานซ่อมราวระเบียง</t>
  </si>
  <si>
    <t>งานขัดพื้นเก่า</t>
  </si>
  <si>
    <t>นั่งร้าน</t>
  </si>
  <si>
    <t>งานตกแต่ง</t>
  </si>
  <si>
    <t>งานติดตั้งcomposite</t>
  </si>
  <si>
    <t>งานติดตั้งระแนงเหล็ก</t>
  </si>
  <si>
    <t>งานป้ายสาขาวิชาแกรนนิดำ</t>
  </si>
  <si>
    <t>งานต่อเติม</t>
  </si>
  <si>
    <t>งานต่อเติม(ห้องน้ำ)</t>
  </si>
  <si>
    <t>งานฝ้า</t>
  </si>
  <si>
    <t>งานหลังคาเมทอลชีท</t>
  </si>
  <si>
    <t>งานไฟฟ้า(แสงสว่าง)</t>
  </si>
  <si>
    <t>ถังบำบัดสำเร็จรูป1คิว</t>
  </si>
  <si>
    <t>งานระบบท่อ</t>
  </si>
  <si>
    <t>งานสีทาภายนอก</t>
  </si>
  <si>
    <t>สุขภัณฑ์</t>
  </si>
  <si>
    <t>งานกระเบื้อง</t>
  </si>
  <si>
    <t>งานก่อฉาบ</t>
  </si>
  <si>
    <t>งานโครงสร้างเสาสำเร็จ</t>
  </si>
  <si>
    <t>รวมราคา งานรื้อถอนของเดิม</t>
  </si>
  <si>
    <t>รวมราคา งานเทพื้นคอนกรีตขัดมัน</t>
  </si>
  <si>
    <t>รวมราคา งานซ่อมแซม</t>
  </si>
  <si>
    <t>รวมราคา งานตกแต่ง</t>
  </si>
  <si>
    <t>รวมราคา งานต่อเติม</t>
  </si>
  <si>
    <t>งานกันสาด poly carbonate</t>
  </si>
  <si>
    <t>เงินล่วงหน้าจ่าย...........................................%</t>
  </si>
  <si>
    <t>เงินประกันผลงานหัก.. ..............................%</t>
  </si>
  <si>
    <t>ดอกเบี้ยเงินกู้................................................%</t>
  </si>
  <si>
    <t>ภาษีมูลค่าเพิ่ม..............................................%</t>
  </si>
  <si>
    <t>(                                            )</t>
  </si>
  <si>
    <t>ผู้ประมาณราคา</t>
  </si>
  <si>
    <t>บัญชีแสดงปริมาณงานและราคาก่อสร้าง</t>
  </si>
  <si>
    <t>ชื่อโครงการ/งานก่อสร้าง  …………………………………………………………………………………………………………………………………………………………………………</t>
  </si>
  <si>
    <t>สถานที่ก่อสร้าง  …………………………………………………………………………………………………………………………………………………………………………………….</t>
  </si>
  <si>
    <t>หน่ายงานเจ้าของโครงการ/งานก่อสร้าง……………………………………………………………………………………………………………………………………………………….</t>
  </si>
  <si>
    <t xml:space="preserve">ผู้ประมาณราคา                                           เมื่อวันที่           เดือน                พ.ศ.  </t>
  </si>
  <si>
    <t xml:space="preserve">ชื่อโครงการ/งานก่อสร้าง  </t>
  </si>
  <si>
    <t xml:space="preserve">สถานที่ก่อสร้าง  </t>
  </si>
  <si>
    <t xml:space="preserve">หน่วยงานเจ้าของโครงการ/งานก่อสร้าง  </t>
  </si>
  <si>
    <t>คำนวณราคา เมื่อวันที่           เดือน     พ.ศ. 2558</t>
  </si>
  <si>
    <t>ขนาดหรือเนื้อที่อาคาร จำนวน          ตร.ม.</t>
  </si>
  <si>
    <r>
      <t>รายการประมาณราคา</t>
    </r>
    <r>
      <rPr>
        <sz val="14"/>
        <rFont val="Angsana New"/>
        <family val="1"/>
      </rPr>
      <t xml:space="preserve">     </t>
    </r>
  </si>
  <si>
    <t xml:space="preserve">แบบ ปร.6 </t>
  </si>
  <si>
    <r>
      <t>สถานที่ก่อสร้าง</t>
    </r>
    <r>
      <rPr>
        <sz val="14"/>
        <rFont val="Angsana New"/>
        <family val="1"/>
      </rPr>
      <t xml:space="preserve">    </t>
    </r>
  </si>
  <si>
    <t xml:space="preserve">แบบเลขที่  </t>
  </si>
  <si>
    <t>รายการที่</t>
  </si>
  <si>
    <t>สำนัก/กอง</t>
  </si>
  <si>
    <r>
      <t>กรม</t>
    </r>
    <r>
      <rPr>
        <sz val="14"/>
        <rFont val="Angsana New"/>
        <family val="1"/>
      </rPr>
      <t xml:space="preserve">  </t>
    </r>
  </si>
  <si>
    <r>
      <t xml:space="preserve">ประมาณการเมื่อวันที่ </t>
    </r>
    <r>
      <rPr>
        <sz val="14"/>
        <rFont val="Angsana New"/>
        <family val="1"/>
      </rPr>
      <t xml:space="preserve">                      </t>
    </r>
    <r>
      <rPr>
        <b/>
        <sz val="14"/>
        <rFont val="Angsana New"/>
        <family val="1"/>
      </rPr>
      <t xml:space="preserve">เดือน   </t>
    </r>
    <r>
      <rPr>
        <sz val="14"/>
        <rFont val="Angsana New"/>
        <family val="1"/>
      </rPr>
      <t xml:space="preserve">                          </t>
    </r>
    <r>
      <rPr>
        <b/>
        <sz val="14"/>
        <rFont val="Angsana New"/>
        <family val="1"/>
      </rPr>
      <t xml:space="preserve">     พ.ศ.</t>
    </r>
    <r>
      <rPr>
        <sz val="14"/>
        <rFont val="Angsana New"/>
        <family val="1"/>
      </rPr>
      <t xml:space="preserve">   </t>
    </r>
  </si>
  <si>
    <t>หลัง/งาน</t>
  </si>
  <si>
    <t>(บาท)</t>
  </si>
  <si>
    <r>
      <t xml:space="preserve">ประมาณการโดย    </t>
    </r>
    <r>
      <rPr>
        <sz val="14"/>
        <rFont val="Angsana New"/>
        <family val="1"/>
      </rPr>
      <t>................................................................</t>
    </r>
  </si>
  <si>
    <t xml:space="preserve">                                     (..................................................)</t>
  </si>
  <si>
    <r>
      <t xml:space="preserve">ตรวจ </t>
    </r>
    <r>
      <rPr>
        <sz val="14"/>
        <rFont val="Angsana New"/>
        <family val="1"/>
      </rPr>
      <t xml:space="preserve">                      .................................................................  </t>
    </r>
  </si>
  <si>
    <t>หัวหน้าฝ่าย</t>
  </si>
  <si>
    <r>
      <t xml:space="preserve">เห็นชอบ    </t>
    </r>
    <r>
      <rPr>
        <sz val="14"/>
        <rFont val="Angsana New"/>
        <family val="1"/>
      </rPr>
      <t xml:space="preserve">            ..................................................................  </t>
    </r>
  </si>
  <si>
    <t>ผู้อำนวยการกอง</t>
  </si>
  <si>
    <t>แบบสรุปราคากลางงานก่อสร้างอาคาร</t>
  </si>
  <si>
    <t>สรุป</t>
  </si>
  <si>
    <t>รวมค่าก่อสร้างทั้งโครงการ/งานก่อสร้าง</t>
  </si>
  <si>
    <t>ราคากลาง</t>
  </si>
  <si>
    <t xml:space="preserve">             </t>
  </si>
  <si>
    <t>แบบ ปร.6 แผ่นที่ ..1/1..</t>
  </si>
  <si>
    <r>
      <rPr>
        <b/>
        <sz val="14"/>
        <color indexed="8"/>
        <rFont val="TH SarabunPSK"/>
        <family val="2"/>
      </rPr>
      <t>กลุ่มงาน/งาน</t>
    </r>
    <r>
      <rPr>
        <sz val="14"/>
        <color indexed="8"/>
        <rFont val="TH SarabunPSK"/>
        <family val="2"/>
      </rPr>
      <t xml:space="preserve"> : งานก่อสร้าง</t>
    </r>
  </si>
  <si>
    <t>แบบเลขที่ :</t>
  </si>
  <si>
    <t xml:space="preserve">                                                                                                                                                                           </t>
  </si>
  <si>
    <t>ราคาวัสดุสิ่งของ</t>
  </si>
  <si>
    <t>รวมค่างาน</t>
  </si>
  <si>
    <r>
      <t xml:space="preserve">หน่วยงานเจ้าของโครงการ   </t>
    </r>
    <r>
      <rPr>
        <sz val="14"/>
        <color indexed="8"/>
        <rFont val="TH SarabunPSK"/>
        <family val="2"/>
      </rPr>
      <t>สำนักงานวิทยาเขตขอนแก่น</t>
    </r>
    <r>
      <rPr>
        <b/>
        <sz val="14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>มหาวิทยาลัยเทคโนโลยีราชมงคลอีสาน วิทยาเขตขอนแก่น</t>
    </r>
  </si>
  <si>
    <r>
      <t xml:space="preserve">แบบ ปร.4 และ ปร.5   ที่แนบ  มีจำนวน         </t>
    </r>
    <r>
      <rPr>
        <sz val="14"/>
        <color indexed="8"/>
        <rFont val="TH SarabunPSK"/>
        <family val="2"/>
      </rPr>
      <t xml:space="preserve">  2</t>
    </r>
    <r>
      <rPr>
        <b/>
        <sz val="14"/>
        <color indexed="8"/>
        <rFont val="TH SarabunPSK"/>
        <family val="2"/>
      </rPr>
      <t xml:space="preserve">           หน้า</t>
    </r>
  </si>
  <si>
    <t>บาท/เมตร</t>
  </si>
  <si>
    <r>
      <rPr>
        <b/>
        <sz val="14"/>
        <color indexed="8"/>
        <rFont val="TH SarabunPSK"/>
        <family val="2"/>
      </rPr>
      <t xml:space="preserve">สถานที่ก่อสร้าง : </t>
    </r>
    <r>
      <rPr>
        <sz val="14"/>
        <color indexed="8"/>
        <rFont val="TH SarabunPSK"/>
        <family val="2"/>
      </rPr>
      <t xml:space="preserve">มหาวิทยาลัยเทคโนโลยีราชมงคลอีสาน วิทยาเขตขอนแก่น พื้นที่การศึกษาโคกสี                                  </t>
    </r>
  </si>
  <si>
    <r>
      <t xml:space="preserve">กลุ่มงาน/งาน </t>
    </r>
    <r>
      <rPr>
        <sz val="14"/>
        <rFont val="TH SarabunPSK"/>
        <family val="2"/>
      </rPr>
      <t>สรุปค่าก่อสร้าง</t>
    </r>
  </si>
  <si>
    <r>
      <t>แบบ  ปร.4   แผ่นที่.</t>
    </r>
    <r>
      <rPr>
        <sz val="16"/>
        <rFont val="TH SarabunPSK"/>
        <family val="2"/>
      </rPr>
      <t>....1/1....</t>
    </r>
  </si>
  <si>
    <t>ดอกเบี้ยเงินกู้........................6..................% ต่อปี</t>
  </si>
  <si>
    <t>ภาษีมูลค่าเพิ่ม......................7..................%</t>
  </si>
  <si>
    <t>เงินล่วงหน้าจ่าย....................-...................%</t>
  </si>
  <si>
    <t>เงินประกันผลงานหัก.............-..................%</t>
  </si>
  <si>
    <r>
      <t xml:space="preserve">สถานที่ก่อสร้าง   </t>
    </r>
    <r>
      <rPr>
        <sz val="14"/>
        <rFont val="TH SarabunPSK"/>
        <family val="2"/>
      </rPr>
      <t>มหาวิทยาลัยเทคโนโลยีราชมงคลอีสาน วิทยาเขตขอนแก่น พื้นที่การศึกษาโคกสี</t>
    </r>
  </si>
  <si>
    <r>
      <t xml:space="preserve">ชื่อโครงการ/งานก่อสร้าง    </t>
    </r>
    <r>
      <rPr>
        <sz val="14"/>
        <color indexed="8"/>
        <rFont val="TH SarabunPSK"/>
        <family val="2"/>
      </rPr>
      <t xml:space="preserve"> ปรับปรุงรั้ว ค.ส.ล.พื้นที่การศึกษาโคกสี วิทยาเขตขอนแก่น ต.โคกสี อ.เมือง จ.ขอนแก่น</t>
    </r>
  </si>
  <si>
    <r>
      <t xml:space="preserve">สถานที่ก่อสร้าง         </t>
    </r>
    <r>
      <rPr>
        <sz val="14"/>
        <color indexed="8"/>
        <rFont val="TH SarabunPSK"/>
        <family val="2"/>
      </rPr>
      <t>มหาวิทยาลัยเทคโนโลยีราชมงคลอีสาน วิทยาเขตขอนแก่น พื้นที่การศึกษาโคกสี</t>
    </r>
  </si>
  <si>
    <t>ต.โคกสี อ.เมือง จ.ขอนแก่น</t>
  </si>
  <si>
    <r>
      <rPr>
        <b/>
        <sz val="14"/>
        <color indexed="8"/>
        <rFont val="TH SarabunPSK"/>
        <family val="2"/>
      </rPr>
      <t>กลุ่มงาน/งาน</t>
    </r>
    <r>
      <rPr>
        <sz val="14"/>
        <color indexed="8"/>
        <rFont val="TH SarabunPSK"/>
        <family val="2"/>
      </rPr>
      <t xml:space="preserve">  ปรับปรุงรั้ว ค.ส.ล.พื้นที่การศึกษาโคกสี วิทยาเขตขอนแก่น </t>
    </r>
  </si>
  <si>
    <r>
      <rPr>
        <b/>
        <sz val="14"/>
        <color indexed="8"/>
        <rFont val="TH SarabunPSK"/>
        <family val="2"/>
      </rPr>
      <t xml:space="preserve"> คำนวณราคากลางโดย :</t>
    </r>
    <r>
      <rPr>
        <sz val="14"/>
        <color indexed="8"/>
        <rFont val="TH SarabunPSK"/>
        <family val="2"/>
      </rPr>
      <t xml:space="preserve">  คณะกรรมการกำหนดราคากลาง</t>
    </r>
  </si>
  <si>
    <r>
      <rPr>
        <b/>
        <sz val="14"/>
        <color indexed="8"/>
        <rFont val="TH SarabunPSK"/>
        <family val="2"/>
      </rPr>
      <t>เมื่อวันที่</t>
    </r>
    <r>
      <rPr>
        <sz val="14"/>
        <color indexed="8"/>
        <rFont val="TH SarabunPSK"/>
        <family val="2"/>
      </rPr>
      <t xml:space="preserve">        เดือน               พ.ศ. 2559           </t>
    </r>
  </si>
  <si>
    <r>
      <rPr>
        <b/>
        <sz val="14"/>
        <color indexed="8"/>
        <rFont val="TH SarabunPSK"/>
        <family val="2"/>
      </rPr>
      <t xml:space="preserve"> คำนวณราคากลางโดย :</t>
    </r>
    <r>
      <rPr>
        <sz val="14"/>
        <color indexed="8"/>
        <rFont val="TH SarabunPSK"/>
        <family val="2"/>
      </rPr>
      <t xml:space="preserve">  </t>
    </r>
  </si>
  <si>
    <t>แบบ 16</t>
  </si>
  <si>
    <t xml:space="preserve">   แบบ  15</t>
  </si>
  <si>
    <t>แบบ 17</t>
  </si>
  <si>
    <r>
      <t xml:space="preserve">คำนวณราคา   เมื่อวันที่      </t>
    </r>
    <r>
      <rPr>
        <sz val="14"/>
        <color indexed="8"/>
        <rFont val="TH SarabunPSK"/>
        <family val="2"/>
      </rPr>
      <t xml:space="preserve"> </t>
    </r>
    <r>
      <rPr>
        <b/>
        <sz val="14"/>
        <color indexed="8"/>
        <rFont val="TH SarabunPSK"/>
        <family val="2"/>
      </rPr>
      <t xml:space="preserve">  เดือน </t>
    </r>
    <r>
      <rPr>
        <sz val="14"/>
        <color indexed="8"/>
        <rFont val="TH SarabunPSK"/>
        <family val="2"/>
      </rPr>
      <t xml:space="preserve">             </t>
    </r>
    <r>
      <rPr>
        <b/>
        <sz val="14"/>
        <color indexed="8"/>
        <rFont val="TH SarabunPSK"/>
        <family val="2"/>
      </rPr>
      <t xml:space="preserve">  พ.ศ.  </t>
    </r>
    <r>
      <rPr>
        <sz val="14"/>
        <color indexed="8"/>
        <rFont val="TH SarabunPSK"/>
        <family val="2"/>
      </rPr>
      <t xml:space="preserve">2559        </t>
    </r>
    <r>
      <rPr>
        <b/>
        <sz val="14"/>
        <color indexed="8"/>
        <rFont val="TH SarabunPSK"/>
        <family val="2"/>
      </rPr>
      <t xml:space="preserve">      </t>
    </r>
  </si>
  <si>
    <t>ราคากลาง (                                                                                          )</t>
  </si>
  <si>
    <r>
      <rPr>
        <b/>
        <sz val="14"/>
        <color indexed="8"/>
        <rFont val="TH SarabunPSK"/>
        <family val="2"/>
      </rPr>
      <t>ชื่อโครงการ/งานก่อสร้าง :</t>
    </r>
    <r>
      <rPr>
        <sz val="14"/>
        <color indexed="8"/>
        <rFont val="TH SarabunPSK"/>
        <family val="2"/>
      </rPr>
      <t xml:space="preserve">   ปรับปรุงและต่อเติมห้องปฏิบัติการเทคโนโลยีคอนกรีต สำหรับงานระบบขนส่งทางราง ตำบลในเมือง อำเภอเมือง จังหวัดขอนแก่น </t>
    </r>
  </si>
  <si>
    <r>
      <rPr>
        <b/>
        <sz val="14"/>
        <color indexed="8"/>
        <rFont val="TH SarabunPSK"/>
        <family val="2"/>
      </rPr>
      <t>หน่วยงานเจ้าของโครงการ/งานก่อสร้าง :</t>
    </r>
    <r>
      <rPr>
        <sz val="14"/>
        <color indexed="8"/>
        <rFont val="TH SarabunPSK"/>
        <family val="2"/>
      </rPr>
      <t xml:space="preserve"> คณะวิศวกรรมศาสตร์ มหาวิทยาลัยเทคโนโลยีราชมงคลอีสาน วิทยาเขตขอนแก่น</t>
    </r>
  </si>
  <si>
    <t>หมวดงานรื้อถอน-ย้ายผนัง</t>
  </si>
  <si>
    <t>งานรื้อรางระบายน้ำเดิม (ขนไป)</t>
  </si>
  <si>
    <t>งานรื้อพื้นบันได คสล. เดิม (ขนไป)</t>
  </si>
  <si>
    <t>งานรื้อผนังกระจกอลูมิเนียม (รื้อเก็บ)</t>
  </si>
  <si>
    <t>งานรื้อประตูบานเปิดคู่ (รื้อเก็บ)</t>
  </si>
  <si>
    <t>งานรื้อหน้าต่างเดิม (รื้อเก็บ)</t>
  </si>
  <si>
    <t>งานรื้อผนังก่ออิฐเดิม (ขนไป)</t>
  </si>
  <si>
    <t>งานรื้อกระเบื้องเซรามิคปูพื้นเดิม (ขนไป)</t>
  </si>
  <si>
    <t>รวมราคา หมวดงานรื้อถอน-ย้ายผนัง</t>
  </si>
  <si>
    <t>งานเตรียมพื้นที่ วางผังอาคาร</t>
  </si>
  <si>
    <t>งานขุดดิน-ถมกลับ</t>
  </si>
  <si>
    <t>ทรายรองพื้น</t>
  </si>
  <si>
    <t>คอนกรีตหยาบ 140 ksc (ทรงกระบอก)</t>
  </si>
  <si>
    <t>หมวดงานโครงสร้าง</t>
  </si>
  <si>
    <t>งานคอนกรีตโครงสร้าง 210 ksc (ทรงกระบอก)</t>
  </si>
  <si>
    <t>งานไม้แบบทั่วไป (รวมตะปู)</t>
  </si>
  <si>
    <t>RB6 SR24</t>
  </si>
  <si>
    <t>RB9 SR24</t>
  </si>
  <si>
    <t>DB12 SD30</t>
  </si>
  <si>
    <t>ลวดผูกเหล็ก</t>
  </si>
  <si>
    <t>wire mesh dia. 4 มม. @0.20 ม.#</t>
  </si>
  <si>
    <t>พลาสติกปูพื้น</t>
  </si>
  <si>
    <t>เหล็กกล่อง 125x125x3.2 มม. (12.03 กก./ม.)</t>
  </si>
  <si>
    <t>เหล็กกล่อง 125x75x2.3 มม. (6.95 กก./ม.)</t>
  </si>
  <si>
    <t>เหล็กกล่อง 100x50x2.3 มม. (5.14 กก./ม.)</t>
  </si>
  <si>
    <t>เหล็กกล่อง 75x45x2.3 มม. (3.67 กก./ม.)</t>
  </si>
  <si>
    <t>Bracing RB12 พร้อมเกลียวเร่ง</t>
  </si>
  <si>
    <t>Plate หัวเสา 150x150x10 มม.</t>
  </si>
  <si>
    <t>ค่าแรงประกอบโครงหลังคา</t>
  </si>
  <si>
    <t>งานทาสีน้ำมันเหล็กโครงหลังคา</t>
  </si>
  <si>
    <t>2.10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</si>
  <si>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</si>
  <si>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</si>
  <si>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</si>
  <si>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</si>
  <si>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</si>
  <si>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</si>
  <si>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</si>
  <si>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</si>
  <si>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</si>
  <si>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งานทาสีสนิมเหล็กโครงหลังคา</t>
  </si>
  <si>
    <t>รวมราคา หมวดโครงสร้าง</t>
  </si>
  <si>
    <t>กก.</t>
  </si>
  <si>
    <t>ท่อน</t>
  </si>
  <si>
    <t>3</t>
  </si>
  <si>
    <t>หมวดงานสถาปัตยกรรม</t>
  </si>
  <si>
    <t xml:space="preserve">3.1 </t>
  </si>
  <si>
    <t>งานหลังคา</t>
  </si>
  <si>
    <t>หลังคา Metal sheet หนา 0.33 มม. สีซิงค์</t>
  </si>
  <si>
    <t>3.1.2</t>
  </si>
  <si>
    <t>3.1.1</t>
  </si>
  <si>
    <t>Flashing</t>
  </si>
  <si>
    <t>3.1.3</t>
  </si>
  <si>
    <t>แผ่นสะท้อนความร้อนหนา 5 มม.</t>
  </si>
  <si>
    <t>3.1.4</t>
  </si>
  <si>
    <t>ตาข่ายกรงไก่</t>
  </si>
  <si>
    <t>3.1.5</t>
  </si>
  <si>
    <t>อุปกรณ์มุงหลังคา</t>
  </si>
  <si>
    <t>รวมราคา  งานหลังคา</t>
  </si>
  <si>
    <t>3.2</t>
  </si>
  <si>
    <t>งานผนัง</t>
  </si>
  <si>
    <t>3.2.1</t>
  </si>
  <si>
    <t>ผนังก่ออิฐมอญ 1/2 แผ่น</t>
  </si>
  <si>
    <t>3.2.2</t>
  </si>
  <si>
    <t>เอ็นทับหลัง คสล.</t>
  </si>
  <si>
    <t>3.2.3</t>
  </si>
  <si>
    <t>งานฉาบผิวเรียบ</t>
  </si>
  <si>
    <t>3.2.4</t>
  </si>
  <si>
    <t>ผนังโครงเคร่าเหล็กชุบสังกะสี กรุแผ่น Smart board 10 มม. 2 ด้าน</t>
  </si>
  <si>
    <t>3.2.5</t>
  </si>
  <si>
    <t>ผนังโครงเคร่าเหล็กชุบสังกะสี กรุแผ่น Smart board 10 มม. 1 ด้าน</t>
  </si>
  <si>
    <t>3.2.6</t>
  </si>
  <si>
    <t>ย้ายผนังกระจกใส (เดิม) ติดตั้งในตำแหน่งใหม่</t>
  </si>
  <si>
    <t>3.2.7</t>
  </si>
  <si>
    <t>ผนังโครงเคร่าเหล็กกล่อง กรุด้วยแผ่นตะแกรงเหล็กฉีก</t>
  </si>
  <si>
    <t>3.2.8</t>
  </si>
  <si>
    <t>ผนังเดิมรื้อแผ่นไม้อัด กรุแผ่น Smart board หนา 10 มม.</t>
  </si>
  <si>
    <t>3.2.9</t>
  </si>
  <si>
    <t>งานทาสีตกแต่งผนังเดิม</t>
  </si>
  <si>
    <t>3.2.10</t>
  </si>
  <si>
    <t>งานทาสีพลาสติก</t>
  </si>
  <si>
    <t>3.2.11</t>
  </si>
  <si>
    <t>งานทาสีน้ำมันผนังตาข่าย</t>
  </si>
  <si>
    <t>รวมราคา งานผนัง</t>
  </si>
  <si>
    <t>3.3</t>
  </si>
  <si>
    <t>งานผิวดิน</t>
  </si>
  <si>
    <t>3.3.1</t>
  </si>
  <si>
    <t>งานปูกระเบื้องเซรามิคขนาด 0.40x0.40 ม. (รวมปูนกาว)</t>
  </si>
  <si>
    <t>3.3.2</t>
  </si>
  <si>
    <t>งานปูกระเบื้องแกรนิตโต้ขนาด 0.60x0.60 ม. ผิวหยาบ</t>
  </si>
  <si>
    <t>จมูกสเตนเลสแบบครึ่งวงกลม</t>
  </si>
  <si>
    <t>รวมราคา งานผิวพื้น</t>
  </si>
  <si>
    <t>3.4</t>
  </si>
  <si>
    <t>งานประตู-หน้าต่าง</t>
  </si>
  <si>
    <t>3.4.1</t>
  </si>
  <si>
    <t>ประตู 1 (รายละเอียดตามแบบ)</t>
  </si>
  <si>
    <t>3.4.2</t>
  </si>
  <si>
    <t>ประตู 2 (รายละเอียดตามแบบ)</t>
  </si>
  <si>
    <t>3.4.3</t>
  </si>
  <si>
    <t>ประตู 3a (รายละเอียดตามแบบ)</t>
  </si>
  <si>
    <t>ประตู 3b (รายละเอียดตามแบบ)</t>
  </si>
  <si>
    <t>3.4.4</t>
  </si>
  <si>
    <t>ประตู 4 (รายละเอียดตามแบบ)</t>
  </si>
  <si>
    <t>3.4.5</t>
  </si>
  <si>
    <t>3.4.6</t>
  </si>
  <si>
    <t>หน้าต่าง 1 (รายละเอียดตามแบบ)</t>
  </si>
  <si>
    <t>หน้าต่าง 2 (รายละเอียดตามแบบ)</t>
  </si>
  <si>
    <t>3.4.7</t>
  </si>
  <si>
    <t>รวมราคา งานประตู-หน้าต่าง</t>
  </si>
  <si>
    <t>รวมราคา หมวดงานสถาปัตยกรรม</t>
  </si>
  <si>
    <t>4</t>
  </si>
  <si>
    <t>หมวดงานระบบ</t>
  </si>
  <si>
    <t>4.1</t>
  </si>
  <si>
    <t>โคมติดลอยครอบพลาสติกแบบมีอลูมิเนียมสะท้อนแสง 1x36 W T5</t>
  </si>
  <si>
    <t>4.2</t>
  </si>
  <si>
    <t>เต้ารับไฟฟ้าคู่ แบบมีกราวน์ 220V 10A ติดตั้งในบล็อคลอย</t>
  </si>
  <si>
    <t>4.3</t>
  </si>
  <si>
    <t>สวิทช์เปิด-ปิด ทางเดียว ติดตั้งในบล็อคลอย</t>
  </si>
  <si>
    <t>4.4</t>
  </si>
  <si>
    <t>สายไฟสำหรับเต้ารับ</t>
  </si>
  <si>
    <t>4.5</t>
  </si>
  <si>
    <t>สายไฟสำหรับสวิทช์</t>
  </si>
  <si>
    <t>4.6</t>
  </si>
  <si>
    <t>งานท่อร้อยสายไฟฟ้า</t>
  </si>
  <si>
    <t>4.7</t>
  </si>
  <si>
    <t>อุปกรณ์ประกอบงานไฟฟ้า</t>
  </si>
  <si>
    <t>4.8</t>
  </si>
  <si>
    <t>ตู้ควบคุมไฟฟ้าพร้อมอุปกรณ์</t>
  </si>
  <si>
    <t>4.9</t>
  </si>
  <si>
    <t>ท่อ PVC สำหรับน้ำประปา</t>
  </si>
  <si>
    <t>4.10</t>
  </si>
  <si>
    <t>อุปกรณ์ประกอบงานระบบประปา</t>
  </si>
  <si>
    <t>4.11</t>
  </si>
  <si>
    <t>รวมราคา หมวดงานระบบ</t>
  </si>
  <si>
    <t>รวมราคาทั้งสิ้น</t>
  </si>
  <si>
    <t>ก็อกน้ำสเตนเลส 1/2"</t>
  </si>
  <si>
    <r>
      <t xml:space="preserve">ชื่อโครงการ/งานก่อสร้าง   </t>
    </r>
    <r>
      <rPr>
        <sz val="14"/>
        <rFont val="TH SarabunPSK"/>
        <family val="2"/>
      </rPr>
      <t xml:space="preserve"> ปรับปรุงและต่อเติมห้องปฏิบัติการเทคโนโลยีคอนกรีต สำหรับงานระบบขนส่งทางราง ต.ในเมือง อ.เมือง จ.ขอนแก่น </t>
    </r>
  </si>
  <si>
    <r>
      <t xml:space="preserve">หน่วยงานเจ้าของโครงการ/งานก่อสร้าง  </t>
    </r>
    <r>
      <rPr>
        <sz val="14"/>
        <rFont val="TH SarabunPSK"/>
        <family val="2"/>
      </rPr>
      <t>คณะวิศวกรรมศาสตร์ มหาวิทยาลัยเทคโนโลยีราชมงคลอีสาน วิทยาเขตขอนแก่น</t>
    </r>
  </si>
  <si>
    <r>
      <t xml:space="preserve">แบบ ปร.4  ที่แนบ  </t>
    </r>
    <r>
      <rPr>
        <sz val="14"/>
        <rFont val="TH SarabunPSK"/>
        <family val="2"/>
      </rPr>
      <t>มีจำนวน    4    หน้า</t>
    </r>
  </si>
  <si>
    <t xml:space="preserve">โครงการปรับปรุงและต่อเติมห้องปฏิบัติการเทคโนโลยีคอนกรีต </t>
  </si>
  <si>
    <t xml:space="preserve">สำหรับงานระบบขนส่งทางราง ตำบลในเมือง </t>
  </si>
  <si>
    <t xml:space="preserve">อำเภอเมือง จังหวัดขอนแก่น </t>
  </si>
  <si>
    <t>ขนาดหรือเนื้อที่อาคาร จำนวน  234 ม.</t>
  </si>
  <si>
    <t>คำนวณราคาโดย   ห้างหุ้นส่วนจำกัด  ช.ธนาวิศว์                                              เมื่อวันที่    25    เดือน   ตุลาคม      พ.ศ. 2559</t>
  </si>
  <si>
    <r>
      <rPr>
        <b/>
        <sz val="14"/>
        <color indexed="8"/>
        <rFont val="TH SarabunPSK"/>
        <family val="2"/>
      </rPr>
      <t>ชื่อโครงการ/งานก่อสร้าง :</t>
    </r>
    <r>
      <rPr>
        <sz val="14"/>
        <color indexed="8"/>
        <rFont val="TH SarabunPSK"/>
        <family val="2"/>
      </rPr>
      <t xml:space="preserve">  ……………………………………………………………………………………………………………………………………</t>
    </r>
  </si>
  <si>
    <r>
      <rPr>
        <b/>
        <sz val="14"/>
        <color indexed="8"/>
        <rFont val="TH SarabunPSK"/>
        <family val="2"/>
      </rPr>
      <t xml:space="preserve">สถานที่ก่อสร้าง : </t>
    </r>
    <r>
      <rPr>
        <sz val="14"/>
        <color indexed="8"/>
        <rFont val="TH SarabunPSK"/>
        <family val="2"/>
      </rPr>
      <t xml:space="preserve">…………………………………………………………………………………………………………………………………………………………………….                  </t>
    </r>
  </si>
  <si>
    <r>
      <rPr>
        <b/>
        <sz val="14"/>
        <color indexed="8"/>
        <rFont val="TH SarabunPSK"/>
        <family val="2"/>
      </rPr>
      <t>หน่วยงานเจ้าของโครงการ/งานก่อสร้าง :</t>
    </r>
    <r>
      <rPr>
        <sz val="14"/>
        <color indexed="8"/>
        <rFont val="TH SarabunPSK"/>
        <family val="2"/>
      </rPr>
      <t xml:space="preserve"> …………………………………………………………………………………………………………………………….</t>
    </r>
  </si>
  <si>
    <t>แบบแสดงรายการ ปริมาณงานและราคา</t>
  </si>
  <si>
    <r>
      <rPr>
        <b/>
        <sz val="14"/>
        <color indexed="8"/>
        <rFont val="TH SarabunPSK"/>
        <family val="2"/>
      </rPr>
      <t>เมื่อวันที่</t>
    </r>
    <r>
      <rPr>
        <sz val="14"/>
        <color indexed="8"/>
        <rFont val="TH SarabunPSK"/>
        <family val="2"/>
      </rPr>
      <t xml:space="preserve">………….เดือน…………………...พ.ศ……………...           </t>
    </r>
  </si>
  <si>
    <t>1.1………………………………………..</t>
  </si>
  <si>
    <t>1.2 ……………………………………….</t>
  </si>
  <si>
    <t>2.1 ………………………………………….</t>
  </si>
  <si>
    <t>งาน…………………………………….</t>
  </si>
  <si>
    <t>งาน………………………………………</t>
  </si>
  <si>
    <t>2.2 …………………………………………</t>
  </si>
  <si>
    <t>2.3 ………………………………………….</t>
  </si>
  <si>
    <t>3.1 …………………………………………</t>
  </si>
  <si>
    <t>3.2 …………………………………………</t>
  </si>
  <si>
    <t>งาน…………………………..…………</t>
  </si>
  <si>
    <r>
      <t xml:space="preserve">ชื่อโครงการ/งานก่อสร้าง   </t>
    </r>
    <r>
      <rPr>
        <sz val="14"/>
        <rFont val="TH SarabunPSK"/>
        <family val="2"/>
      </rPr>
      <t xml:space="preserve"> ………………………………………………………………………………………………………………</t>
    </r>
  </si>
  <si>
    <r>
      <t xml:space="preserve">สถานที่ก่อสร้าง   </t>
    </r>
    <r>
      <rPr>
        <sz val="14"/>
        <rFont val="TH SarabunPSK"/>
        <family val="2"/>
      </rPr>
      <t>……………………………………………………………………………………………………………………………..</t>
    </r>
  </si>
  <si>
    <r>
      <t xml:space="preserve">หน่วยงานเจ้าของโครงการ/งานก่อสร้าง  </t>
    </r>
    <r>
      <rPr>
        <sz val="14"/>
        <rFont val="TH SarabunPSK"/>
        <family val="2"/>
      </rPr>
      <t>……………………………………………………………………………………………………………………………..</t>
    </r>
  </si>
  <si>
    <r>
      <t xml:space="preserve">แบบ ปร.4  ที่แนบ  </t>
    </r>
    <r>
      <rPr>
        <sz val="14"/>
        <rFont val="TH SarabunPSK"/>
        <family val="2"/>
      </rPr>
      <t>มีจำนวน    …………………...    หน้า</t>
    </r>
  </si>
  <si>
    <r>
      <t xml:space="preserve">คำนวณราคาโดย  </t>
    </r>
    <r>
      <rPr>
        <sz val="14"/>
        <rFont val="TH SarabunPSK"/>
        <family val="2"/>
      </rPr>
      <t xml:space="preserve">คณะกรรมการกำหนดราคากลาง    </t>
    </r>
    <r>
      <rPr>
        <b/>
        <sz val="14"/>
        <rFont val="TH SarabunPSK"/>
        <family val="2"/>
      </rPr>
      <t xml:space="preserve">                                          เมื่อวันที่………...เดือน………………..พ.ศ.…………..</t>
    </r>
  </si>
  <si>
    <r>
      <rPr>
        <b/>
        <sz val="14"/>
        <color indexed="8"/>
        <rFont val="TH SarabunPSK"/>
        <family val="2"/>
      </rPr>
      <t>กลุ่มงาน/งาน</t>
    </r>
    <r>
      <rPr>
        <sz val="14"/>
        <color indexed="8"/>
        <rFont val="TH SarabunPSK"/>
        <family val="2"/>
      </rPr>
      <t xml:space="preserve">  …………………………………………………………….</t>
    </r>
  </si>
  <si>
    <t>……………………………………………………………………………………</t>
  </si>
  <si>
    <t>ขนาดหรือเนื้อที่อาคาร จำนวน  …………….. ตร.ม.</t>
  </si>
  <si>
    <t>ราคากลาง (                                                                                         )</t>
  </si>
  <si>
    <r>
      <rPr>
        <b/>
        <sz val="14"/>
        <color indexed="8"/>
        <rFont val="TH SarabunPSK"/>
        <family val="2"/>
      </rPr>
      <t>กลุ่มงาน/งาน</t>
    </r>
    <r>
      <rPr>
        <sz val="14"/>
        <color indexed="8"/>
        <rFont val="TH SarabunPSK"/>
        <family val="2"/>
      </rPr>
      <t xml:space="preserve">  </t>
    </r>
  </si>
  <si>
    <r>
      <t xml:space="preserve">คำนวณราคา   เมื่อวันที่    </t>
    </r>
    <r>
      <rPr>
        <sz val="14"/>
        <color indexed="8"/>
        <rFont val="TH SarabunPSK"/>
        <family val="2"/>
      </rPr>
      <t xml:space="preserve"> </t>
    </r>
    <r>
      <rPr>
        <b/>
        <sz val="14"/>
        <color indexed="8"/>
        <rFont val="TH SarabunPSK"/>
        <family val="2"/>
      </rPr>
      <t xml:space="preserve">  เดือน </t>
    </r>
    <r>
      <rPr>
        <sz val="14"/>
        <color indexed="8"/>
        <rFont val="TH SarabunPSK"/>
        <family val="2"/>
      </rPr>
      <t xml:space="preserve">             </t>
    </r>
    <r>
      <rPr>
        <b/>
        <sz val="14"/>
        <color indexed="8"/>
        <rFont val="TH SarabunPSK"/>
        <family val="2"/>
      </rPr>
      <t xml:space="preserve">  พ.ศ.  </t>
    </r>
    <r>
      <rPr>
        <sz val="14"/>
        <color indexed="8"/>
        <rFont val="TH SarabunPSK"/>
        <family val="2"/>
      </rPr>
      <t xml:space="preserve">       </t>
    </r>
    <r>
      <rPr>
        <b/>
        <sz val="14"/>
        <color indexed="8"/>
        <rFont val="TH SarabunPSK"/>
        <family val="2"/>
      </rPr>
      <t xml:space="preserve">      </t>
    </r>
  </si>
  <si>
    <r>
      <t xml:space="preserve">แบบ ปร.4 และ ปร.5   ที่แนบ  มีจำนวน         </t>
    </r>
    <r>
      <rPr>
        <sz val="14"/>
        <color indexed="8"/>
        <rFont val="TH SarabunPSK"/>
        <family val="2"/>
      </rPr>
      <t xml:space="preserve">  </t>
    </r>
    <r>
      <rPr>
        <b/>
        <sz val="14"/>
        <color indexed="8"/>
        <rFont val="TH SarabunPSK"/>
        <family val="2"/>
      </rPr>
      <t xml:space="preserve">           หน้า</t>
    </r>
  </si>
  <si>
    <t xml:space="preserve">หน่วยงานเจ้าของโครงการ  </t>
  </si>
  <si>
    <r>
      <t xml:space="preserve">สถานที่ก่อสร้าง         </t>
    </r>
    <r>
      <rPr>
        <sz val="14"/>
        <color indexed="8"/>
        <rFont val="TH SarabunPSK"/>
        <family val="2"/>
      </rPr>
      <t xml:space="preserve">มหาวิทยาลัยเทคโนโลยีราชมงคลอีสาน วิทยาเขตขอนแก่น </t>
    </r>
  </si>
  <si>
    <r>
      <t xml:space="preserve">ชื่อโครงการ/งานก่อสร้าง    </t>
    </r>
    <r>
      <rPr>
        <sz val="14"/>
        <color indexed="8"/>
        <rFont val="TH SarabunPSK"/>
        <family val="2"/>
      </rPr>
      <t xml:space="preserve"> </t>
    </r>
  </si>
  <si>
    <t>ดอกเบี้ยเงินกู้........................5..................% ต่อปี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</si>
</sst>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#,##0_ ;\-#,##0\ "/>
    <numFmt numFmtId="201" formatCode="_-* #,##0.0000_-;\-* #,##0.0000_-;_-* &quot;-&quot;????_-;_-@_-"/>
    <numFmt numFmtId="202" formatCode="#,##0.\-"/>
    <numFmt numFmtId="203" formatCode="_(* #,##0_);_(* \(#,##0\);_(* &quot;-&quot;??_);_(@_)"/>
    <numFmt numFmtId="204" formatCode="0.0"/>
    <numFmt numFmtId="205" formatCode="_-* #,##0.0_-;\-* #,##0.0_-;_-* &quot;-&quot;??_-;_-@_-"/>
    <numFmt numFmtId="206" formatCode="#,##0.0"/>
  </numFmts>
  <fonts count="71"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i/>
      <sz val="14"/>
      <name val="TH SarabunPSK"/>
      <family val="2"/>
    </font>
    <font>
      <b/>
      <sz val="11"/>
      <name val="TH SarabunPSK"/>
      <family val="2"/>
    </font>
    <font>
      <b/>
      <i/>
      <sz val="14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8"/>
      <name val="Angsana New"/>
      <family val="1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sz val="14"/>
      <color indexed="8"/>
      <name val="Angsana New"/>
      <family val="1"/>
    </font>
    <font>
      <sz val="10"/>
      <name val="Arial"/>
      <family val="2"/>
    </font>
    <font>
      <sz val="16"/>
      <name val="AngsanaUPC"/>
      <family val="1"/>
    </font>
    <font>
      <u val="single"/>
      <sz val="10"/>
      <color indexed="12"/>
      <name val="Arial"/>
      <family val="2"/>
    </font>
    <font>
      <sz val="16"/>
      <name val="TH SarabunPSK"/>
      <family val="2"/>
    </font>
    <font>
      <sz val="14"/>
      <color indexed="9"/>
      <name val="TH SarabunPSK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4"/>
      <color indexed="13"/>
      <name val="TH SarabunPSK"/>
      <family val="2"/>
    </font>
    <font>
      <b/>
      <i/>
      <sz val="14"/>
      <color indexed="13"/>
      <name val="TH SarabunPSK"/>
      <family val="2"/>
    </font>
    <font>
      <i/>
      <sz val="14"/>
      <color indexed="13"/>
      <name val="TH SarabunPSK"/>
      <family val="2"/>
    </font>
    <font>
      <sz val="16"/>
      <color indexed="8"/>
      <name val="TH SarabunPSK"/>
      <family val="2"/>
    </font>
    <font>
      <sz val="11"/>
      <color indexed="9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ahoma"/>
      <family val="0"/>
    </font>
    <font>
      <sz val="14"/>
      <color theme="1"/>
      <name val="TH SarabunPSK"/>
      <family val="2"/>
    </font>
    <font>
      <sz val="14"/>
      <color theme="0"/>
      <name val="TH SarabunPSK"/>
      <family val="2"/>
    </font>
    <font>
      <sz val="14"/>
      <color rgb="FF9C0006"/>
      <name val="TH SarabunPSK"/>
      <family val="2"/>
    </font>
    <font>
      <b/>
      <sz val="14"/>
      <color rgb="FFFA7D00"/>
      <name val="TH SarabunPSK"/>
      <family val="2"/>
    </font>
    <font>
      <b/>
      <sz val="14"/>
      <color theme="0"/>
      <name val="TH SarabunPSK"/>
      <family val="2"/>
    </font>
    <font>
      <i/>
      <sz val="14"/>
      <color rgb="FF7F7F7F"/>
      <name val="TH SarabunPSK"/>
      <family val="2"/>
    </font>
    <font>
      <u val="single"/>
      <sz val="14"/>
      <color theme="11"/>
      <name val="Cordia New"/>
      <family val="2"/>
    </font>
    <font>
      <sz val="14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u val="single"/>
      <sz val="14"/>
      <color theme="10"/>
      <name val="Cordia New"/>
      <family val="2"/>
    </font>
    <font>
      <sz val="14"/>
      <color rgb="FF3F3F76"/>
      <name val="TH SarabunPSK"/>
      <family val="2"/>
    </font>
    <font>
      <sz val="14"/>
      <color rgb="FFFA7D00"/>
      <name val="TH SarabunPSK"/>
      <family val="2"/>
    </font>
    <font>
      <sz val="14"/>
      <color rgb="FF9C6500"/>
      <name val="TH SarabunPSK"/>
      <family val="2"/>
    </font>
    <font>
      <b/>
      <sz val="14"/>
      <color rgb="FF3F3F3F"/>
      <name val="TH SarabunPSK"/>
      <family val="2"/>
    </font>
    <font>
      <b/>
      <sz val="18"/>
      <color theme="3"/>
      <name val="Cambria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sz val="14"/>
      <color rgb="FFFFFF00"/>
      <name val="TH SarabunPSK"/>
      <family val="2"/>
    </font>
    <font>
      <b/>
      <i/>
      <sz val="14"/>
      <color rgb="FFFFFF00"/>
      <name val="TH SarabunPSK"/>
      <family val="2"/>
    </font>
    <font>
      <i/>
      <sz val="14"/>
      <color rgb="FFFFFF00"/>
      <name val="TH SarabunPSK"/>
      <family val="2"/>
    </font>
    <font>
      <sz val="16"/>
      <color theme="1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/>
      <right/>
      <top style="thin"/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thin">
        <color theme="1"/>
      </left>
      <right style="thin"/>
      <top style="double"/>
      <bottom style="hair"/>
    </border>
    <border>
      <left style="thin">
        <color theme="1"/>
      </left>
      <right style="thin"/>
      <top style="hair"/>
      <bottom style="hair"/>
    </border>
    <border>
      <left/>
      <right style="medium"/>
      <top style="thin">
        <color theme="1"/>
      </top>
      <bottom>
        <color indexed="63"/>
      </bottom>
    </border>
    <border>
      <left style="thin"/>
      <right style="medium"/>
      <top style="hair"/>
      <bottom style="hair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/>
      <bottom style="double"/>
    </border>
    <border>
      <left style="thin"/>
      <right style="thin"/>
      <top>
        <color indexed="63"/>
      </top>
      <bottom>
        <color indexed="63"/>
      </bottom>
    </border>
    <border>
      <left/>
      <right style="double"/>
      <top/>
      <bottom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medium"/>
      <right style="thin"/>
      <top style="hair"/>
      <bottom style="hair"/>
    </border>
    <border>
      <left style="thin"/>
      <right/>
      <top style="double"/>
      <bottom style="hair"/>
    </border>
    <border>
      <left style="thin"/>
      <right/>
      <top style="hair"/>
      <bottom style="hair"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theme="1"/>
      </left>
      <right>
        <color indexed="63"/>
      </right>
      <top style="thin"/>
      <bottom style="medium"/>
    </border>
    <border>
      <left/>
      <right style="thin">
        <color theme="1"/>
      </right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>
        <color theme="1"/>
      </right>
      <top style="medium"/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/>
      <top style="medium"/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/>
      <bottom style="thin">
        <color theme="1"/>
      </bottom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 style="double"/>
      <bottom style="hair"/>
    </border>
    <border>
      <left/>
      <right style="double"/>
      <top style="double"/>
      <bottom style="hair"/>
    </border>
    <border>
      <left style="thin"/>
      <right>
        <color indexed="63"/>
      </right>
      <top style="hair"/>
      <bottom style="double"/>
    </border>
    <border>
      <left style="thin"/>
      <right/>
      <top/>
      <bottom/>
    </border>
    <border>
      <left/>
      <right style="double"/>
      <top style="hair"/>
      <bottom style="hair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/>
      <right style="double"/>
      <top style="double"/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9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</cellStyleXfs>
  <cellXfs count="3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3" fontId="2" fillId="0" borderId="0" xfId="43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43" fontId="5" fillId="0" borderId="12" xfId="43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right"/>
    </xf>
    <xf numFmtId="4" fontId="1" fillId="0" borderId="10" xfId="0" applyNumberFormat="1" applyFont="1" applyBorder="1" applyAlignment="1">
      <alignment/>
    </xf>
    <xf numFmtId="43" fontId="5" fillId="0" borderId="11" xfId="43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0" fontId="65" fillId="33" borderId="0" xfId="0" applyFont="1" applyFill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43" fontId="2" fillId="0" borderId="17" xfId="43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200" fontId="2" fillId="0" borderId="18" xfId="43" applyNumberFormat="1" applyFont="1" applyBorder="1" applyAlignment="1">
      <alignment horizontal="center"/>
    </xf>
    <xf numFmtId="43" fontId="2" fillId="0" borderId="18" xfId="43" applyFont="1" applyBorder="1" applyAlignment="1">
      <alignment/>
    </xf>
    <xf numFmtId="43" fontId="2" fillId="0" borderId="18" xfId="43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43" fontId="2" fillId="0" borderId="18" xfId="43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43" fontId="2" fillId="0" borderId="19" xfId="43" applyFont="1" applyBorder="1" applyAlignment="1">
      <alignment/>
    </xf>
    <xf numFmtId="43" fontId="2" fillId="0" borderId="19" xfId="43" applyFont="1" applyBorder="1" applyAlignment="1">
      <alignment horizontal="center"/>
    </xf>
    <xf numFmtId="43" fontId="2" fillId="0" borderId="20" xfId="43" applyFont="1" applyBorder="1" applyAlignment="1">
      <alignment/>
    </xf>
    <xf numFmtId="43" fontId="2" fillId="0" borderId="20" xfId="43" applyFont="1" applyBorder="1" applyAlignment="1">
      <alignment horizontal="center"/>
    </xf>
    <xf numFmtId="43" fontId="2" fillId="0" borderId="17" xfId="43" applyFont="1" applyBorder="1" applyAlignment="1">
      <alignment shrinkToFit="1"/>
    </xf>
    <xf numFmtId="0" fontId="5" fillId="0" borderId="17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200" fontId="2" fillId="33" borderId="18" xfId="43" applyNumberFormat="1" applyFont="1" applyFill="1" applyBorder="1" applyAlignment="1">
      <alignment horizontal="center"/>
    </xf>
    <xf numFmtId="43" fontId="2" fillId="33" borderId="18" xfId="43" applyFont="1" applyFill="1" applyBorder="1" applyAlignment="1">
      <alignment/>
    </xf>
    <xf numFmtId="43" fontId="2" fillId="33" borderId="18" xfId="43" applyFont="1" applyFill="1" applyBorder="1" applyAlignment="1">
      <alignment horizontal="center"/>
    </xf>
    <xf numFmtId="0" fontId="2" fillId="33" borderId="18" xfId="0" applyFont="1" applyFill="1" applyBorder="1" applyAlignment="1">
      <alignment horizontal="left"/>
    </xf>
    <xf numFmtId="0" fontId="0" fillId="0" borderId="18" xfId="56" applyFont="1" applyFill="1" applyBorder="1" applyAlignment="1" applyProtection="1">
      <alignment/>
      <protection/>
    </xf>
    <xf numFmtId="0" fontId="5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00" fontId="1" fillId="0" borderId="20" xfId="43" applyNumberFormat="1" applyFont="1" applyBorder="1" applyAlignment="1">
      <alignment horizontal="center"/>
    </xf>
    <xf numFmtId="43" fontId="1" fillId="0" borderId="20" xfId="43" applyFont="1" applyBorder="1" applyAlignment="1">
      <alignment/>
    </xf>
    <xf numFmtId="0" fontId="1" fillId="7" borderId="12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43" fontId="1" fillId="33" borderId="17" xfId="43" applyFont="1" applyFill="1" applyBorder="1" applyAlignment="1">
      <alignment horizontal="center"/>
    </xf>
    <xf numFmtId="199" fontId="1" fillId="33" borderId="17" xfId="43" applyNumberFormat="1" applyFont="1" applyFill="1" applyBorder="1" applyAlignment="1">
      <alignment horizontal="center"/>
    </xf>
    <xf numFmtId="43" fontId="1" fillId="33" borderId="17" xfId="43" applyFont="1" applyFill="1" applyBorder="1" applyAlignment="1">
      <alignment/>
    </xf>
    <xf numFmtId="0" fontId="1" fillId="7" borderId="25" xfId="0" applyFont="1" applyFill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43" fontId="1" fillId="7" borderId="12" xfId="43" applyFont="1" applyFill="1" applyBorder="1" applyAlignment="1">
      <alignment horizontal="center"/>
    </xf>
    <xf numFmtId="43" fontId="1" fillId="7" borderId="12" xfId="43" applyFont="1" applyFill="1" applyBorder="1" applyAlignment="1">
      <alignment/>
    </xf>
    <xf numFmtId="0" fontId="1" fillId="7" borderId="25" xfId="0" applyFont="1" applyFill="1" applyBorder="1" applyAlignment="1">
      <alignment horizontal="center"/>
    </xf>
    <xf numFmtId="43" fontId="1" fillId="7" borderId="25" xfId="43" applyFont="1" applyFill="1" applyBorder="1" applyAlignment="1">
      <alignment horizontal="center"/>
    </xf>
    <xf numFmtId="43" fontId="1" fillId="7" borderId="25" xfId="43" applyFont="1" applyFill="1" applyBorder="1" applyAlignment="1">
      <alignment/>
    </xf>
    <xf numFmtId="43" fontId="66" fillId="7" borderId="25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200" fontId="2" fillId="0" borderId="20" xfId="43" applyNumberFormat="1" applyFont="1" applyBorder="1" applyAlignment="1">
      <alignment horizontal="center"/>
    </xf>
    <xf numFmtId="200" fontId="2" fillId="0" borderId="19" xfId="43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43" fontId="1" fillId="0" borderId="20" xfId="43" applyFont="1" applyBorder="1" applyAlignment="1">
      <alignment horizontal="center"/>
    </xf>
    <xf numFmtId="200" fontId="1" fillId="7" borderId="12" xfId="43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7" fillId="0" borderId="20" xfId="0" applyFont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/>
    </xf>
    <xf numFmtId="43" fontId="2" fillId="33" borderId="19" xfId="43" applyFont="1" applyFill="1" applyBorder="1" applyAlignment="1">
      <alignment horizontal="center"/>
    </xf>
    <xf numFmtId="43" fontId="2" fillId="33" borderId="19" xfId="43" applyFont="1" applyFill="1" applyBorder="1" applyAlignment="1">
      <alignment/>
    </xf>
    <xf numFmtId="41" fontId="5" fillId="33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 vertical="top"/>
    </xf>
    <xf numFmtId="0" fontId="1" fillId="0" borderId="20" xfId="0" applyFont="1" applyBorder="1" applyAlignment="1">
      <alignment horizontal="center" vertical="top"/>
    </xf>
    <xf numFmtId="0" fontId="8" fillId="0" borderId="20" xfId="0" applyFont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right"/>
    </xf>
    <xf numFmtId="43" fontId="1" fillId="7" borderId="27" xfId="43" applyFont="1" applyFill="1" applyBorder="1" applyAlignment="1">
      <alignment horizontal="center"/>
    </xf>
    <xf numFmtId="43" fontId="1" fillId="7" borderId="27" xfId="43" applyFont="1" applyFill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33" borderId="18" xfId="0" applyFont="1" applyFill="1" applyBorder="1" applyAlignment="1">
      <alignment horizontal="right"/>
    </xf>
    <xf numFmtId="0" fontId="2" fillId="33" borderId="19" xfId="0" applyFont="1" applyFill="1" applyBorder="1" applyAlignment="1">
      <alignment horizontal="right"/>
    </xf>
    <xf numFmtId="43" fontId="67" fillId="33" borderId="18" xfId="0" applyNumberFormat="1" applyFont="1" applyFill="1" applyBorder="1" applyAlignment="1">
      <alignment horizontal="center"/>
    </xf>
    <xf numFmtId="0" fontId="2" fillId="0" borderId="2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43" fontId="10" fillId="0" borderId="12" xfId="0" applyNumberFormat="1" applyFont="1" applyBorder="1" applyAlignment="1">
      <alignment/>
    </xf>
    <xf numFmtId="0" fontId="10" fillId="0" borderId="0" xfId="0" applyFont="1" applyBorder="1" applyAlignment="1">
      <alignment/>
    </xf>
    <xf numFmtId="43" fontId="10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47" fillId="33" borderId="0" xfId="0" applyFont="1" applyFill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13" fillId="0" borderId="0" xfId="73" applyFont="1">
      <alignment/>
      <protection/>
    </xf>
    <xf numFmtId="0" fontId="14" fillId="0" borderId="0" xfId="73" applyFont="1" applyBorder="1">
      <alignment/>
      <protection/>
    </xf>
    <xf numFmtId="0" fontId="16" fillId="0" borderId="0" xfId="73" applyFont="1" applyBorder="1">
      <alignment/>
      <protection/>
    </xf>
    <xf numFmtId="0" fontId="15" fillId="0" borderId="0" xfId="73" applyFont="1" applyBorder="1">
      <alignment/>
      <protection/>
    </xf>
    <xf numFmtId="0" fontId="16" fillId="0" borderId="0" xfId="73" applyFont="1">
      <alignment/>
      <protection/>
    </xf>
    <xf numFmtId="0" fontId="14" fillId="0" borderId="0" xfId="73" applyFont="1" applyBorder="1" applyAlignment="1">
      <alignment horizontal="center"/>
      <protection/>
    </xf>
    <xf numFmtId="0" fontId="14" fillId="0" borderId="0" xfId="73" applyFont="1" applyBorder="1" applyAlignment="1">
      <alignment horizontal="left" vertical="top"/>
      <protection/>
    </xf>
    <xf numFmtId="0" fontId="15" fillId="34" borderId="29" xfId="73" applyFont="1" applyFill="1" applyBorder="1" applyAlignment="1">
      <alignment horizontal="center" vertical="center"/>
      <protection/>
    </xf>
    <xf numFmtId="0" fontId="17" fillId="0" borderId="0" xfId="73" applyFont="1">
      <alignment/>
      <protection/>
    </xf>
    <xf numFmtId="0" fontId="17" fillId="33" borderId="0" xfId="73" applyFont="1" applyFill="1">
      <alignment/>
      <protection/>
    </xf>
    <xf numFmtId="0" fontId="15" fillId="35" borderId="30" xfId="73" applyFont="1" applyFill="1" applyBorder="1" applyAlignment="1">
      <alignment/>
      <protection/>
    </xf>
    <xf numFmtId="0" fontId="16" fillId="35" borderId="31" xfId="73" applyFont="1" applyFill="1" applyBorder="1">
      <alignment/>
      <protection/>
    </xf>
    <xf numFmtId="43" fontId="2" fillId="0" borderId="32" xfId="43" applyFont="1" applyBorder="1" applyAlignment="1">
      <alignment shrinkToFit="1"/>
    </xf>
    <xf numFmtId="43" fontId="2" fillId="0" borderId="33" xfId="43" applyFont="1" applyBorder="1" applyAlignment="1">
      <alignment horizontal="center"/>
    </xf>
    <xf numFmtId="0" fontId="2" fillId="0" borderId="33" xfId="0" applyFont="1" applyBorder="1" applyAlignment="1">
      <alignment/>
    </xf>
    <xf numFmtId="199" fontId="1" fillId="0" borderId="18" xfId="43" applyNumberFormat="1" applyFont="1" applyFill="1" applyBorder="1" applyAlignment="1">
      <alignment horizontal="center"/>
    </xf>
    <xf numFmtId="43" fontId="1" fillId="0" borderId="18" xfId="43" applyFont="1" applyFill="1" applyBorder="1" applyAlignment="1">
      <alignment horizontal="center"/>
    </xf>
    <xf numFmtId="43" fontId="1" fillId="0" borderId="18" xfId="43" applyFont="1" applyFill="1" applyBorder="1" applyAlignment="1">
      <alignment/>
    </xf>
    <xf numFmtId="0" fontId="16" fillId="0" borderId="34" xfId="73" applyFont="1" applyBorder="1">
      <alignment/>
      <protection/>
    </xf>
    <xf numFmtId="0" fontId="16" fillId="0" borderId="35" xfId="73" applyFont="1" applyBorder="1">
      <alignment/>
      <protection/>
    </xf>
    <xf numFmtId="0" fontId="14" fillId="0" borderId="35" xfId="73" applyFont="1" applyBorder="1">
      <alignment/>
      <protection/>
    </xf>
    <xf numFmtId="0" fontId="14" fillId="0" borderId="35" xfId="73" applyFont="1" applyFill="1" applyBorder="1">
      <alignment/>
      <protection/>
    </xf>
    <xf numFmtId="0" fontId="0" fillId="0" borderId="0" xfId="0" applyFont="1" applyAlignment="1">
      <alignment vertical="center"/>
    </xf>
    <xf numFmtId="0" fontId="63" fillId="0" borderId="15" xfId="0" applyFont="1" applyBorder="1" applyAlignment="1">
      <alignment/>
    </xf>
    <xf numFmtId="0" fontId="63" fillId="0" borderId="15" xfId="0" applyFont="1" applyBorder="1" applyAlignment="1">
      <alignment vertical="center"/>
    </xf>
    <xf numFmtId="0" fontId="63" fillId="0" borderId="16" xfId="0" applyFont="1" applyBorder="1" applyAlignment="1">
      <alignment/>
    </xf>
    <xf numFmtId="0" fontId="63" fillId="0" borderId="16" xfId="0" applyFont="1" applyBorder="1" applyAlignment="1">
      <alignment vertical="center"/>
    </xf>
    <xf numFmtId="0" fontId="63" fillId="0" borderId="36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/>
    </xf>
    <xf numFmtId="0" fontId="46" fillId="0" borderId="17" xfId="0" applyFont="1" applyBorder="1" applyAlignment="1">
      <alignment/>
    </xf>
    <xf numFmtId="0" fontId="46" fillId="0" borderId="38" xfId="0" applyFont="1" applyBorder="1" applyAlignment="1">
      <alignment horizontal="center" vertical="center"/>
    </xf>
    <xf numFmtId="0" fontId="46" fillId="0" borderId="18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46" fillId="0" borderId="39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3" fillId="0" borderId="13" xfId="0" applyFont="1" applyBorder="1" applyAlignment="1">
      <alignment horizontal="right" vertical="center"/>
    </xf>
    <xf numFmtId="0" fontId="63" fillId="0" borderId="40" xfId="0" applyFont="1" applyBorder="1" applyAlignment="1">
      <alignment horizontal="right" vertical="center"/>
    </xf>
    <xf numFmtId="0" fontId="46" fillId="0" borderId="41" xfId="0" applyFont="1" applyBorder="1" applyAlignment="1">
      <alignment vertical="center"/>
    </xf>
    <xf numFmtId="0" fontId="46" fillId="0" borderId="42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43" xfId="0" applyFont="1" applyBorder="1" applyAlignment="1">
      <alignment vertical="center"/>
    </xf>
    <xf numFmtId="0" fontId="46" fillId="0" borderId="0" xfId="0" applyFont="1" applyAlignment="1">
      <alignment vertical="center"/>
    </xf>
    <xf numFmtId="37" fontId="1" fillId="0" borderId="18" xfId="43" applyNumberFormat="1" applyFont="1" applyFill="1" applyBorder="1" applyAlignment="1">
      <alignment/>
    </xf>
    <xf numFmtId="0" fontId="16" fillId="0" borderId="0" xfId="73" applyFont="1" applyBorder="1" applyAlignment="1">
      <alignment horizontal="center"/>
      <protection/>
    </xf>
    <xf numFmtId="0" fontId="13" fillId="0" borderId="0" xfId="73" applyFont="1" applyAlignment="1">
      <alignment horizontal="center"/>
      <protection/>
    </xf>
    <xf numFmtId="0" fontId="14" fillId="0" borderId="44" xfId="73" applyFont="1" applyFill="1" applyBorder="1">
      <alignment/>
      <protection/>
    </xf>
    <xf numFmtId="4" fontId="2" fillId="0" borderId="0" xfId="0" applyNumberFormat="1" applyFont="1" applyAlignment="1">
      <alignment/>
    </xf>
    <xf numFmtId="43" fontId="1" fillId="0" borderId="18" xfId="0" applyNumberFormat="1" applyFont="1" applyFill="1" applyBorder="1" applyAlignment="1">
      <alignment horizontal="left" vertical="top" wrapText="1"/>
    </xf>
    <xf numFmtId="0" fontId="14" fillId="0" borderId="45" xfId="73" applyFont="1" applyFill="1" applyBorder="1">
      <alignment/>
      <protection/>
    </xf>
    <xf numFmtId="194" fontId="15" fillId="35" borderId="46" xfId="73" applyNumberFormat="1" applyFont="1" applyFill="1" applyBorder="1">
      <alignment/>
      <protection/>
    </xf>
    <xf numFmtId="43" fontId="2" fillId="0" borderId="18" xfId="0" applyNumberFormat="1" applyFont="1" applyFill="1" applyBorder="1" applyAlignment="1">
      <alignment horizontal="left" vertical="center" wrapText="1"/>
    </xf>
    <xf numFmtId="2" fontId="2" fillId="0" borderId="18" xfId="43" applyNumberFormat="1" applyFont="1" applyFill="1" applyBorder="1" applyAlignment="1">
      <alignment horizontal="center" vertical="center"/>
    </xf>
    <xf numFmtId="43" fontId="2" fillId="0" borderId="18" xfId="43" applyFont="1" applyFill="1" applyBorder="1" applyAlignment="1">
      <alignment horizontal="center" vertical="center"/>
    </xf>
    <xf numFmtId="43" fontId="2" fillId="0" borderId="18" xfId="43" applyFont="1" applyFill="1" applyBorder="1" applyAlignment="1">
      <alignment vertical="center"/>
    </xf>
    <xf numFmtId="2" fontId="2" fillId="0" borderId="18" xfId="46" applyNumberFormat="1" applyFont="1" applyFill="1" applyBorder="1" applyAlignment="1">
      <alignment horizontal="center" vertical="center"/>
    </xf>
    <xf numFmtId="43" fontId="1" fillId="0" borderId="19" xfId="0" applyNumberFormat="1" applyFont="1" applyFill="1" applyBorder="1" applyAlignment="1">
      <alignment horizontal="left" vertical="center" wrapText="1"/>
    </xf>
    <xf numFmtId="2" fontId="2" fillId="0" borderId="19" xfId="46" applyNumberFormat="1" applyFont="1" applyFill="1" applyBorder="1" applyAlignment="1">
      <alignment horizontal="center" vertical="center"/>
    </xf>
    <xf numFmtId="43" fontId="2" fillId="0" borderId="19" xfId="43" applyFont="1" applyFill="1" applyBorder="1" applyAlignment="1">
      <alignment horizontal="center" vertical="center"/>
    </xf>
    <xf numFmtId="43" fontId="2" fillId="0" borderId="19" xfId="43" applyFont="1" applyFill="1" applyBorder="1" applyAlignment="1">
      <alignment vertical="center"/>
    </xf>
    <xf numFmtId="0" fontId="1" fillId="33" borderId="47" xfId="75" applyFont="1" applyFill="1" applyBorder="1" applyAlignment="1">
      <alignment horizontal="center" vertical="top"/>
      <protection/>
    </xf>
    <xf numFmtId="0" fontId="15" fillId="33" borderId="18" xfId="73" applyFont="1" applyFill="1" applyBorder="1" applyAlignment="1">
      <alignment vertical="center"/>
      <protection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right"/>
    </xf>
    <xf numFmtId="0" fontId="2" fillId="0" borderId="49" xfId="0" applyFont="1" applyBorder="1" applyAlignment="1">
      <alignment/>
    </xf>
    <xf numFmtId="0" fontId="14" fillId="0" borderId="50" xfId="0" applyFont="1" applyBorder="1" applyAlignment="1" quotePrefix="1">
      <alignment/>
    </xf>
    <xf numFmtId="1" fontId="1" fillId="0" borderId="47" xfId="43" applyNumberFormat="1" applyFont="1" applyFill="1" applyBorder="1" applyAlignment="1">
      <alignment horizontal="center"/>
    </xf>
    <xf numFmtId="204" fontId="2" fillId="0" borderId="47" xfId="0" applyNumberFormat="1" applyFont="1" applyFill="1" applyBorder="1" applyAlignment="1">
      <alignment horizontal="center"/>
    </xf>
    <xf numFmtId="1" fontId="1" fillId="0" borderId="51" xfId="43" applyNumberFormat="1" applyFont="1" applyFill="1" applyBorder="1" applyAlignment="1">
      <alignment horizontal="center"/>
    </xf>
    <xf numFmtId="0" fontId="14" fillId="0" borderId="17" xfId="0" applyFont="1" applyBorder="1" applyAlignment="1">
      <alignment/>
    </xf>
    <xf numFmtId="0" fontId="15" fillId="0" borderId="0" xfId="73" applyFont="1" applyFill="1" applyBorder="1" applyAlignment="1">
      <alignment/>
      <protection/>
    </xf>
    <xf numFmtId="0" fontId="15" fillId="0" borderId="0" xfId="73" applyFont="1" applyFill="1" applyBorder="1" applyAlignment="1">
      <alignment horizontal="center"/>
      <protection/>
    </xf>
    <xf numFmtId="194" fontId="15" fillId="0" borderId="0" xfId="73" applyNumberFormat="1" applyFont="1" applyFill="1" applyBorder="1" applyAlignment="1">
      <alignment horizontal="center"/>
      <protection/>
    </xf>
    <xf numFmtId="194" fontId="15" fillId="0" borderId="0" xfId="73" applyNumberFormat="1" applyFont="1" applyFill="1" applyBorder="1">
      <alignment/>
      <protection/>
    </xf>
    <xf numFmtId="0" fontId="16" fillId="0" borderId="0" xfId="73" applyFont="1" applyFill="1" applyBorder="1">
      <alignment/>
      <protection/>
    </xf>
    <xf numFmtId="0" fontId="13" fillId="0" borderId="0" xfId="73" applyFont="1" applyFill="1">
      <alignment/>
      <protection/>
    </xf>
    <xf numFmtId="0" fontId="17" fillId="0" borderId="0" xfId="73" applyFont="1" applyFill="1">
      <alignment/>
      <protection/>
    </xf>
    <xf numFmtId="2" fontId="2" fillId="0" borderId="18" xfId="43" applyNumberFormat="1" applyFont="1" applyFill="1" applyBorder="1" applyAlignment="1">
      <alignment horizontal="center" vertical="top"/>
    </xf>
    <xf numFmtId="43" fontId="2" fillId="0" borderId="18" xfId="43" applyFont="1" applyFill="1" applyBorder="1" applyAlignment="1">
      <alignment horizontal="center" vertical="top"/>
    </xf>
    <xf numFmtId="43" fontId="2" fillId="0" borderId="18" xfId="43" applyFont="1" applyFill="1" applyBorder="1" applyAlignment="1">
      <alignment vertical="top"/>
    </xf>
    <xf numFmtId="0" fontId="69" fillId="0" borderId="0" xfId="73" applyFont="1" applyBorder="1" applyAlignment="1">
      <alignment horizontal="center"/>
      <protection/>
    </xf>
    <xf numFmtId="0" fontId="68" fillId="0" borderId="0" xfId="0" applyFont="1" applyAlignment="1">
      <alignment horizontal="center"/>
    </xf>
    <xf numFmtId="0" fontId="63" fillId="0" borderId="16" xfId="0" applyFont="1" applyBorder="1" applyAlignment="1">
      <alignment horizontal="left"/>
    </xf>
    <xf numFmtId="0" fontId="14" fillId="0" borderId="0" xfId="73" applyFont="1" applyBorder="1" applyAlignment="1">
      <alignment horizontal="right"/>
      <protection/>
    </xf>
    <xf numFmtId="43" fontId="1" fillId="0" borderId="40" xfId="0" applyNumberFormat="1" applyFont="1" applyFill="1" applyBorder="1" applyAlignment="1">
      <alignment horizontal="left" vertical="center" wrapText="1"/>
    </xf>
    <xf numFmtId="2" fontId="2" fillId="0" borderId="40" xfId="46" applyNumberFormat="1" applyFont="1" applyFill="1" applyBorder="1" applyAlignment="1">
      <alignment horizontal="center" vertical="center"/>
    </xf>
    <xf numFmtId="43" fontId="2" fillId="0" borderId="40" xfId="43" applyFont="1" applyFill="1" applyBorder="1" applyAlignment="1">
      <alignment horizontal="center" vertical="center"/>
    </xf>
    <xf numFmtId="43" fontId="2" fillId="0" borderId="40" xfId="43" applyFont="1" applyFill="1" applyBorder="1" applyAlignment="1">
      <alignment vertical="center"/>
    </xf>
    <xf numFmtId="0" fontId="14" fillId="0" borderId="52" xfId="73" applyFont="1" applyFill="1" applyBorder="1">
      <alignment/>
      <protection/>
    </xf>
    <xf numFmtId="0" fontId="14" fillId="33" borderId="18" xfId="73" applyFont="1" applyFill="1" applyBorder="1" applyAlignment="1">
      <alignment vertical="center"/>
      <protection/>
    </xf>
    <xf numFmtId="0" fontId="14" fillId="0" borderId="0" xfId="73" applyFont="1" applyFill="1" applyAlignment="1">
      <alignment horizontal="left"/>
      <protection/>
    </xf>
    <xf numFmtId="0" fontId="14" fillId="0" borderId="0" xfId="73" applyFont="1" applyAlignment="1">
      <alignment horizontal="left"/>
      <protection/>
    </xf>
    <xf numFmtId="0" fontId="14" fillId="0" borderId="0" xfId="73" applyFont="1">
      <alignment/>
      <protection/>
    </xf>
    <xf numFmtId="0" fontId="14" fillId="0" borderId="0" xfId="73" applyFont="1" applyAlignment="1">
      <alignment horizontal="center"/>
      <protection/>
    </xf>
    <xf numFmtId="49" fontId="14" fillId="0" borderId="0" xfId="73" applyNumberFormat="1" applyFont="1" applyBorder="1">
      <alignment/>
      <protection/>
    </xf>
    <xf numFmtId="49" fontId="14" fillId="0" borderId="0" xfId="73" applyNumberFormat="1" applyFont="1" applyBorder="1" applyAlignment="1">
      <alignment horizontal="left" vertical="top"/>
      <protection/>
    </xf>
    <xf numFmtId="49" fontId="1" fillId="0" borderId="47" xfId="43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49" fontId="1" fillId="0" borderId="53" xfId="43" applyNumberFormat="1" applyFont="1" applyFill="1" applyBorder="1" applyAlignment="1">
      <alignment horizontal="center"/>
    </xf>
    <xf numFmtId="49" fontId="2" fillId="0" borderId="47" xfId="43" applyNumberFormat="1" applyFont="1" applyFill="1" applyBorder="1" applyAlignment="1">
      <alignment horizontal="center"/>
    </xf>
    <xf numFmtId="49" fontId="14" fillId="0" borderId="0" xfId="73" applyNumberFormat="1" applyFont="1">
      <alignment/>
      <protection/>
    </xf>
    <xf numFmtId="49" fontId="2" fillId="0" borderId="51" xfId="43" applyNumberFormat="1" applyFont="1" applyFill="1" applyBorder="1" applyAlignment="1">
      <alignment horizontal="center"/>
    </xf>
    <xf numFmtId="0" fontId="14" fillId="0" borderId="54" xfId="73" applyFont="1" applyBorder="1">
      <alignment/>
      <protection/>
    </xf>
    <xf numFmtId="0" fontId="14" fillId="0" borderId="54" xfId="73" applyFont="1" applyBorder="1" applyAlignment="1">
      <alignment horizontal="center"/>
      <protection/>
    </xf>
    <xf numFmtId="0" fontId="14" fillId="33" borderId="0" xfId="73" applyFont="1" applyFill="1">
      <alignment/>
      <protection/>
    </xf>
    <xf numFmtId="0" fontId="47" fillId="0" borderId="0" xfId="73" applyFont="1" applyBorder="1" applyAlignment="1">
      <alignment horizontal="center"/>
      <protection/>
    </xf>
    <xf numFmtId="0" fontId="14" fillId="0" borderId="34" xfId="73" applyFont="1" applyBorder="1">
      <alignment/>
      <protection/>
    </xf>
    <xf numFmtId="49" fontId="2" fillId="12" borderId="55" xfId="0" applyNumberFormat="1" applyFont="1" applyFill="1" applyBorder="1" applyAlignment="1">
      <alignment horizontal="center"/>
    </xf>
    <xf numFmtId="43" fontId="1" fillId="12" borderId="12" xfId="0" applyNumberFormat="1" applyFont="1" applyFill="1" applyBorder="1" applyAlignment="1">
      <alignment horizontal="center" vertical="center" wrapText="1"/>
    </xf>
    <xf numFmtId="2" fontId="2" fillId="12" borderId="12" xfId="46" applyNumberFormat="1" applyFont="1" applyFill="1" applyBorder="1" applyAlignment="1">
      <alignment horizontal="center" vertical="center"/>
    </xf>
    <xf numFmtId="43" fontId="2" fillId="12" borderId="12" xfId="43" applyFont="1" applyFill="1" applyBorder="1" applyAlignment="1">
      <alignment horizontal="center" vertical="center"/>
    </xf>
    <xf numFmtId="43" fontId="2" fillId="12" borderId="12" xfId="43" applyFont="1" applyFill="1" applyBorder="1" applyAlignment="1">
      <alignment vertical="center"/>
    </xf>
    <xf numFmtId="0" fontId="14" fillId="12" borderId="56" xfId="73" applyFont="1" applyFill="1" applyBorder="1">
      <alignment/>
      <protection/>
    </xf>
    <xf numFmtId="0" fontId="15" fillId="0" borderId="20" xfId="73" applyFont="1" applyBorder="1">
      <alignment/>
      <protection/>
    </xf>
    <xf numFmtId="0" fontId="14" fillId="0" borderId="20" xfId="73" applyFont="1" applyBorder="1" applyAlignment="1">
      <alignment horizontal="center"/>
      <protection/>
    </xf>
    <xf numFmtId="0" fontId="14" fillId="0" borderId="20" xfId="73" applyFont="1" applyBorder="1">
      <alignment/>
      <protection/>
    </xf>
    <xf numFmtId="0" fontId="15" fillId="12" borderId="12" xfId="73" applyFont="1" applyFill="1" applyBorder="1" applyAlignment="1">
      <alignment horizontal="center"/>
      <protection/>
    </xf>
    <xf numFmtId="0" fontId="14" fillId="12" borderId="12" xfId="73" applyFont="1" applyFill="1" applyBorder="1" applyAlignment="1">
      <alignment horizontal="center"/>
      <protection/>
    </xf>
    <xf numFmtId="0" fontId="14" fillId="12" borderId="12" xfId="73" applyFont="1" applyFill="1" applyBorder="1">
      <alignment/>
      <protection/>
    </xf>
    <xf numFmtId="0" fontId="14" fillId="0" borderId="57" xfId="73" applyFont="1" applyBorder="1">
      <alignment/>
      <protection/>
    </xf>
    <xf numFmtId="0" fontId="14" fillId="0" borderId="57" xfId="73" applyFont="1" applyBorder="1" applyAlignment="1">
      <alignment horizontal="center"/>
      <protection/>
    </xf>
    <xf numFmtId="0" fontId="15" fillId="0" borderId="57" xfId="73" applyFont="1" applyBorder="1">
      <alignment/>
      <protection/>
    </xf>
    <xf numFmtId="0" fontId="14" fillId="18" borderId="12" xfId="73" applyFont="1" applyFill="1" applyBorder="1">
      <alignment/>
      <protection/>
    </xf>
    <xf numFmtId="0" fontId="14" fillId="18" borderId="12" xfId="73" applyFont="1" applyFill="1" applyBorder="1" applyAlignment="1">
      <alignment horizontal="center"/>
      <protection/>
    </xf>
    <xf numFmtId="0" fontId="15" fillId="18" borderId="12" xfId="73" applyFont="1" applyFill="1" applyBorder="1" applyAlignment="1">
      <alignment horizontal="center"/>
      <protection/>
    </xf>
    <xf numFmtId="0" fontId="15" fillId="18" borderId="28" xfId="73" applyFont="1" applyFill="1" applyBorder="1" applyAlignment="1">
      <alignment horizontal="center"/>
      <protection/>
    </xf>
    <xf numFmtId="0" fontId="14" fillId="18" borderId="28" xfId="73" applyFont="1" applyFill="1" applyBorder="1" applyAlignment="1">
      <alignment horizontal="center"/>
      <protection/>
    </xf>
    <xf numFmtId="0" fontId="14" fillId="18" borderId="28" xfId="73" applyFont="1" applyFill="1" applyBorder="1">
      <alignment/>
      <protection/>
    </xf>
    <xf numFmtId="0" fontId="15" fillId="36" borderId="25" xfId="73" applyFont="1" applyFill="1" applyBorder="1" applyAlignment="1">
      <alignment horizontal="center"/>
      <protection/>
    </xf>
    <xf numFmtId="0" fontId="14" fillId="36" borderId="25" xfId="73" applyFont="1" applyFill="1" applyBorder="1" applyAlignment="1">
      <alignment horizontal="center"/>
      <protection/>
    </xf>
    <xf numFmtId="0" fontId="14" fillId="36" borderId="25" xfId="73" applyFont="1" applyFill="1" applyBorder="1">
      <alignment/>
      <protection/>
    </xf>
    <xf numFmtId="194" fontId="14" fillId="0" borderId="19" xfId="73" applyNumberFormat="1" applyFont="1" applyFill="1" applyBorder="1" applyAlignment="1">
      <alignment horizontal="left"/>
      <protection/>
    </xf>
    <xf numFmtId="0" fontId="14" fillId="0" borderId="20" xfId="73" applyFont="1" applyBorder="1" applyAlignment="1">
      <alignment horizontal="left"/>
      <protection/>
    </xf>
    <xf numFmtId="0" fontId="2" fillId="0" borderId="49" xfId="0" applyFont="1" applyBorder="1" applyAlignment="1">
      <alignment/>
    </xf>
    <xf numFmtId="49" fontId="2" fillId="0" borderId="51" xfId="0" applyNumberFormat="1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horizontal="left" vertical="center" wrapText="1"/>
    </xf>
    <xf numFmtId="0" fontId="14" fillId="0" borderId="58" xfId="73" applyFont="1" applyFill="1" applyBorder="1">
      <alignment/>
      <protection/>
    </xf>
    <xf numFmtId="0" fontId="14" fillId="0" borderId="18" xfId="73" applyFont="1" applyFill="1" applyBorder="1" applyAlignment="1">
      <alignment/>
      <protection/>
    </xf>
    <xf numFmtId="0" fontId="14" fillId="0" borderId="18" xfId="73" applyFont="1" applyFill="1" applyBorder="1" applyAlignment="1">
      <alignment horizontal="center"/>
      <protection/>
    </xf>
    <xf numFmtId="194" fontId="14" fillId="0" borderId="18" xfId="73" applyNumberFormat="1" applyFont="1" applyFill="1" applyBorder="1" applyAlignment="1">
      <alignment/>
      <protection/>
    </xf>
    <xf numFmtId="194" fontId="14" fillId="0" borderId="18" xfId="73" applyNumberFormat="1" applyFont="1" applyFill="1" applyBorder="1">
      <alignment/>
      <protection/>
    </xf>
    <xf numFmtId="0" fontId="14" fillId="0" borderId="18" xfId="73" applyFont="1" applyFill="1" applyBorder="1" applyAlignment="1">
      <alignment horizontal="left"/>
      <protection/>
    </xf>
    <xf numFmtId="194" fontId="14" fillId="0" borderId="18" xfId="73" applyNumberFormat="1" applyFont="1" applyFill="1" applyBorder="1" applyAlignment="1">
      <alignment horizontal="left"/>
      <protection/>
    </xf>
    <xf numFmtId="0" fontId="14" fillId="0" borderId="35" xfId="73" applyFont="1" applyFill="1" applyBorder="1" applyAlignment="1">
      <alignment horizontal="left"/>
      <protection/>
    </xf>
    <xf numFmtId="0" fontId="14" fillId="0" borderId="18" xfId="73" applyFont="1" applyBorder="1" applyAlignment="1">
      <alignment horizontal="left"/>
      <protection/>
    </xf>
    <xf numFmtId="0" fontId="14" fillId="0" borderId="18" xfId="73" applyFont="1" applyBorder="1" applyAlignment="1">
      <alignment horizontal="center"/>
      <protection/>
    </xf>
    <xf numFmtId="0" fontId="2" fillId="0" borderId="18" xfId="0" applyFont="1" applyBorder="1" applyAlignment="1">
      <alignment/>
    </xf>
    <xf numFmtId="0" fontId="14" fillId="0" borderId="35" xfId="73" applyFont="1" applyBorder="1" applyAlignment="1">
      <alignment horizontal="left"/>
      <protection/>
    </xf>
    <xf numFmtId="0" fontId="14" fillId="0" borderId="18" xfId="73" applyFont="1" applyBorder="1">
      <alignment/>
      <protection/>
    </xf>
    <xf numFmtId="49" fontId="14" fillId="0" borderId="59" xfId="73" applyNumberFormat="1" applyFont="1" applyBorder="1" applyAlignment="1">
      <alignment horizontal="center"/>
      <protection/>
    </xf>
    <xf numFmtId="0" fontId="14" fillId="0" borderId="60" xfId="73" applyFont="1" applyBorder="1">
      <alignment/>
      <protection/>
    </xf>
    <xf numFmtId="49" fontId="14" fillId="12" borderId="55" xfId="73" applyNumberFormat="1" applyFont="1" applyFill="1" applyBorder="1">
      <alignment/>
      <protection/>
    </xf>
    <xf numFmtId="49" fontId="15" fillId="0" borderId="61" xfId="73" applyNumberFormat="1" applyFont="1" applyBorder="1" applyAlignment="1">
      <alignment horizontal="center"/>
      <protection/>
    </xf>
    <xf numFmtId="0" fontId="14" fillId="0" borderId="62" xfId="73" applyFont="1" applyBorder="1">
      <alignment/>
      <protection/>
    </xf>
    <xf numFmtId="49" fontId="15" fillId="0" borderId="47" xfId="73" applyNumberFormat="1" applyFont="1" applyBorder="1" applyAlignment="1">
      <alignment horizontal="center"/>
      <protection/>
    </xf>
    <xf numFmtId="0" fontId="15" fillId="0" borderId="18" xfId="73" applyFont="1" applyBorder="1">
      <alignment/>
      <protection/>
    </xf>
    <xf numFmtId="49" fontId="14" fillId="0" borderId="47" xfId="73" applyNumberFormat="1" applyFont="1" applyBorder="1" applyAlignment="1">
      <alignment horizontal="right"/>
      <protection/>
    </xf>
    <xf numFmtId="49" fontId="14" fillId="0" borderId="59" xfId="73" applyNumberFormat="1" applyFont="1" applyBorder="1" applyAlignment="1">
      <alignment horizontal="right"/>
      <protection/>
    </xf>
    <xf numFmtId="49" fontId="15" fillId="0" borderId="63" xfId="73" applyNumberFormat="1" applyFont="1" applyBorder="1" applyAlignment="1">
      <alignment horizontal="center"/>
      <protection/>
    </xf>
    <xf numFmtId="0" fontId="14" fillId="0" borderId="64" xfId="73" applyFont="1" applyBorder="1">
      <alignment/>
      <protection/>
    </xf>
    <xf numFmtId="49" fontId="14" fillId="18" borderId="55" xfId="73" applyNumberFormat="1" applyFont="1" applyFill="1" applyBorder="1">
      <alignment/>
      <protection/>
    </xf>
    <xf numFmtId="0" fontId="14" fillId="18" borderId="56" xfId="73" applyFont="1" applyFill="1" applyBorder="1">
      <alignment/>
      <protection/>
    </xf>
    <xf numFmtId="49" fontId="14" fillId="0" borderId="47" xfId="73" applyNumberFormat="1" applyFont="1" applyBorder="1" applyAlignment="1">
      <alignment horizontal="center"/>
      <protection/>
    </xf>
    <xf numFmtId="49" fontId="14" fillId="18" borderId="65" xfId="73" applyNumberFormat="1" applyFont="1" applyFill="1" applyBorder="1">
      <alignment/>
      <protection/>
    </xf>
    <xf numFmtId="0" fontId="14" fillId="18" borderId="66" xfId="73" applyFont="1" applyFill="1" applyBorder="1">
      <alignment/>
      <protection/>
    </xf>
    <xf numFmtId="49" fontId="14" fillId="36" borderId="67" xfId="73" applyNumberFormat="1" applyFont="1" applyFill="1" applyBorder="1">
      <alignment/>
      <protection/>
    </xf>
    <xf numFmtId="0" fontId="14" fillId="36" borderId="68" xfId="73" applyFont="1" applyFill="1" applyBorder="1">
      <alignment/>
      <protection/>
    </xf>
    <xf numFmtId="0" fontId="15" fillId="0" borderId="29" xfId="73" applyFont="1" applyFill="1" applyBorder="1" applyAlignment="1">
      <alignment horizontal="center" vertical="center"/>
      <protection/>
    </xf>
    <xf numFmtId="0" fontId="14" fillId="0" borderId="50" xfId="0" applyFont="1" applyBorder="1" applyAlignment="1">
      <alignment/>
    </xf>
    <xf numFmtId="43" fontId="2" fillId="0" borderId="17" xfId="43" applyNumberFormat="1" applyFont="1" applyBorder="1" applyAlignment="1">
      <alignment/>
    </xf>
    <xf numFmtId="0" fontId="63" fillId="0" borderId="16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94" fontId="15" fillId="35" borderId="71" xfId="73" applyNumberFormat="1" applyFont="1" applyFill="1" applyBorder="1" applyAlignment="1">
      <alignment horizontal="center"/>
      <protection/>
    </xf>
    <xf numFmtId="194" fontId="15" fillId="35" borderId="72" xfId="73" applyNumberFormat="1" applyFont="1" applyFill="1" applyBorder="1" applyAlignment="1">
      <alignment horizontal="center"/>
      <protection/>
    </xf>
    <xf numFmtId="0" fontId="15" fillId="35" borderId="73" xfId="73" applyFont="1" applyFill="1" applyBorder="1" applyAlignment="1">
      <alignment horizontal="center"/>
      <protection/>
    </xf>
    <xf numFmtId="0" fontId="15" fillId="35" borderId="74" xfId="73" applyFont="1" applyFill="1" applyBorder="1" applyAlignment="1">
      <alignment horizontal="center"/>
      <protection/>
    </xf>
    <xf numFmtId="0" fontId="15" fillId="35" borderId="72" xfId="73" applyFont="1" applyFill="1" applyBorder="1" applyAlignment="1">
      <alignment horizontal="center"/>
      <protection/>
    </xf>
    <xf numFmtId="0" fontId="3" fillId="0" borderId="0" xfId="73" applyFont="1" applyAlignment="1">
      <alignment horizontal="right"/>
      <protection/>
    </xf>
    <xf numFmtId="0" fontId="3" fillId="0" borderId="0" xfId="73" applyFont="1" applyAlignment="1">
      <alignment horizontal="center"/>
      <protection/>
    </xf>
    <xf numFmtId="0" fontId="14" fillId="0" borderId="0" xfId="73" applyFont="1" applyBorder="1" applyAlignment="1">
      <alignment horizontal="center"/>
      <protection/>
    </xf>
    <xf numFmtId="0" fontId="15" fillId="34" borderId="75" xfId="73" applyFont="1" applyFill="1" applyBorder="1" applyAlignment="1">
      <alignment horizontal="center" vertical="center"/>
      <protection/>
    </xf>
    <xf numFmtId="0" fontId="15" fillId="34" borderId="76" xfId="73" applyFont="1" applyFill="1" applyBorder="1" applyAlignment="1">
      <alignment horizontal="center" vertical="center"/>
      <protection/>
    </xf>
    <xf numFmtId="0" fontId="15" fillId="34" borderId="77" xfId="73" applyFont="1" applyFill="1" applyBorder="1" applyAlignment="1">
      <alignment horizontal="center" vertical="center"/>
      <protection/>
    </xf>
    <xf numFmtId="0" fontId="15" fillId="34" borderId="78" xfId="73" applyFont="1" applyFill="1" applyBorder="1" applyAlignment="1">
      <alignment horizontal="center" vertical="center"/>
      <protection/>
    </xf>
    <xf numFmtId="0" fontId="15" fillId="34" borderId="79" xfId="73" applyFont="1" applyFill="1" applyBorder="1" applyAlignment="1">
      <alignment horizontal="center" vertical="center"/>
      <protection/>
    </xf>
    <xf numFmtId="0" fontId="15" fillId="34" borderId="29" xfId="73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8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0" fontId="63" fillId="0" borderId="80" xfId="0" applyFont="1" applyBorder="1" applyAlignment="1">
      <alignment horizontal="center" vertical="center"/>
    </xf>
    <xf numFmtId="0" fontId="63" fillId="0" borderId="81" xfId="0" applyFont="1" applyBorder="1" applyAlignment="1">
      <alignment horizontal="center" vertical="center"/>
    </xf>
    <xf numFmtId="0" fontId="63" fillId="0" borderId="39" xfId="0" applyFont="1" applyBorder="1" applyAlignment="1">
      <alignment horizontal="center" vertical="center"/>
    </xf>
    <xf numFmtId="43" fontId="46" fillId="0" borderId="48" xfId="0" applyNumberFormat="1" applyFont="1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43" fontId="63" fillId="0" borderId="84" xfId="0" applyNumberFormat="1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63" fillId="0" borderId="85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46" fillId="0" borderId="49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86" xfId="0" applyFont="1" applyBorder="1" applyAlignment="1">
      <alignment horizontal="center" vertical="center"/>
    </xf>
    <xf numFmtId="0" fontId="46" fillId="0" borderId="84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43" fontId="46" fillId="0" borderId="49" xfId="43" applyFont="1" applyBorder="1" applyAlignment="1">
      <alignment horizontal="center" vertical="center"/>
    </xf>
    <xf numFmtId="43" fontId="46" fillId="0" borderId="21" xfId="43" applyFont="1" applyBorder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70" fillId="0" borderId="0" xfId="0" applyFont="1" applyBorder="1" applyAlignment="1">
      <alignment horizontal="center" vertical="center"/>
    </xf>
    <xf numFmtId="0" fontId="63" fillId="0" borderId="87" xfId="0" applyFont="1" applyBorder="1" applyAlignment="1">
      <alignment horizontal="center" vertical="center" wrapText="1"/>
    </xf>
    <xf numFmtId="0" fontId="63" fillId="0" borderId="88" xfId="0" applyFont="1" applyBorder="1" applyAlignment="1">
      <alignment horizontal="center" vertical="center" wrapText="1"/>
    </xf>
    <xf numFmtId="0" fontId="63" fillId="0" borderId="89" xfId="0" applyFont="1" applyBorder="1" applyAlignment="1">
      <alignment horizontal="center" vertical="center" wrapText="1"/>
    </xf>
    <xf numFmtId="43" fontId="46" fillId="0" borderId="48" xfId="43" applyFont="1" applyBorder="1" applyAlignment="1">
      <alignment horizontal="center"/>
    </xf>
    <xf numFmtId="43" fontId="46" fillId="0" borderId="82" xfId="43" applyFont="1" applyBorder="1" applyAlignment="1">
      <alignment horizontal="center"/>
    </xf>
    <xf numFmtId="0" fontId="63" fillId="0" borderId="16" xfId="0" applyFont="1" applyBorder="1" applyAlignment="1">
      <alignment horizontal="left"/>
    </xf>
    <xf numFmtId="0" fontId="15" fillId="0" borderId="79" xfId="73" applyFont="1" applyFill="1" applyBorder="1" applyAlignment="1">
      <alignment horizontal="center" vertical="center"/>
      <protection/>
    </xf>
    <xf numFmtId="0" fontId="15" fillId="0" borderId="29" xfId="73" applyFont="1" applyFill="1" applyBorder="1" applyAlignment="1">
      <alignment horizontal="center" vertical="center"/>
      <protection/>
    </xf>
    <xf numFmtId="0" fontId="15" fillId="0" borderId="77" xfId="73" applyFont="1" applyFill="1" applyBorder="1" applyAlignment="1">
      <alignment horizontal="center" vertical="center"/>
      <protection/>
    </xf>
    <xf numFmtId="0" fontId="15" fillId="0" borderId="78" xfId="73" applyFont="1" applyFill="1" applyBorder="1" applyAlignment="1">
      <alignment horizontal="center" vertical="center"/>
      <protection/>
    </xf>
    <xf numFmtId="0" fontId="1" fillId="0" borderId="0" xfId="73" applyFont="1" applyAlignment="1">
      <alignment horizontal="right"/>
      <protection/>
    </xf>
    <xf numFmtId="0" fontId="1" fillId="0" borderId="0" xfId="73" applyFont="1" applyAlignment="1">
      <alignment horizontal="center"/>
      <protection/>
    </xf>
    <xf numFmtId="49" fontId="15" fillId="0" borderId="75" xfId="73" applyNumberFormat="1" applyFont="1" applyFill="1" applyBorder="1" applyAlignment="1">
      <alignment horizontal="center" vertical="center"/>
      <protection/>
    </xf>
    <xf numFmtId="49" fontId="15" fillId="0" borderId="76" xfId="73" applyNumberFormat="1" applyFont="1" applyFill="1" applyBorder="1" applyAlignment="1">
      <alignment horizontal="center" vertical="center"/>
      <protection/>
    </xf>
  </cellXfs>
  <cellStyles count="62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_Sheet1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  <cellStyle name="เครื่องหมายจุลภาค 2" xfId="69"/>
    <cellStyle name="เครื่องหมายจุลภาค 3" xfId="70"/>
    <cellStyle name="เครื่องหมายจุลภาค 4" xfId="71"/>
    <cellStyle name="ปกติ 2" xfId="72"/>
    <cellStyle name="ปกติ 3" xfId="73"/>
    <cellStyle name="ปกติ 4" xfId="74"/>
    <cellStyle name="ปกติ_BOQ_เชฟโรเลต อุดร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1400175</xdr:colOff>
      <xdr:row>31</xdr:row>
      <xdr:rowOff>123825</xdr:rowOff>
    </xdr:from>
    <xdr:ext cx="3695700" cy="2152650"/>
    <xdr:sp>
      <xdr:nvSpPr>
        <xdr:cNvPr id="1" name="TextBox 1"/>
        <xdr:cNvSpPr txBox="1">
          <a:spLocks noChangeArrowheads="1"/>
        </xdr:cNvSpPr>
      </xdr:nvSpPr>
      <xdr:spPr>
        <a:xfrm>
          <a:off x="1876425" y="7515225"/>
          <a:ext cx="3695700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ผู้คำนวณราคา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(                                     )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oneCellAnchor>
  <xdr:oneCellAnchor>
    <xdr:from>
      <xdr:col>1</xdr:col>
      <xdr:colOff>2409825</xdr:colOff>
      <xdr:row>0</xdr:row>
      <xdr:rowOff>9525</xdr:rowOff>
    </xdr:from>
    <xdr:ext cx="647700" cy="333375"/>
    <xdr:sp fLocksText="0">
      <xdr:nvSpPr>
        <xdr:cNvPr id="2" name="TextBox 2"/>
        <xdr:cNvSpPr txBox="1">
          <a:spLocks noChangeArrowheads="1"/>
        </xdr:cNvSpPr>
      </xdr:nvSpPr>
      <xdr:spPr>
        <a:xfrm>
          <a:off x="2886075" y="9525"/>
          <a:ext cx="647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1276350</xdr:colOff>
      <xdr:row>23</xdr:row>
      <xdr:rowOff>285750</xdr:rowOff>
    </xdr:from>
    <xdr:ext cx="3695700" cy="1990725"/>
    <xdr:sp>
      <xdr:nvSpPr>
        <xdr:cNvPr id="1" name="TextBox 1"/>
        <xdr:cNvSpPr txBox="1">
          <a:spLocks noChangeArrowheads="1"/>
        </xdr:cNvSpPr>
      </xdr:nvSpPr>
      <xdr:spPr>
        <a:xfrm>
          <a:off x="1771650" y="6734175"/>
          <a:ext cx="36957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ผู้คำนวณราคา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(                                         )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96"/>
  <sheetViews>
    <sheetView zoomScaleSheetLayoutView="110" zoomScalePageLayoutView="0" workbookViewId="0" topLeftCell="A1">
      <selection activeCell="B7" sqref="B7"/>
    </sheetView>
  </sheetViews>
  <sheetFormatPr defaultColWidth="9.140625" defaultRowHeight="21.75"/>
  <cols>
    <col min="1" max="1" width="7.140625" style="1" customWidth="1"/>
    <col min="2" max="2" width="48.421875" style="1" customWidth="1"/>
    <col min="3" max="3" width="7.28125" style="1" customWidth="1"/>
    <col min="4" max="4" width="7.421875" style="1" customWidth="1"/>
    <col min="5" max="5" width="13.7109375" style="1" customWidth="1"/>
    <col min="6" max="6" width="13.8515625" style="1" customWidth="1"/>
    <col min="7" max="7" width="13.7109375" style="1" customWidth="1"/>
    <col min="8" max="8" width="13.28125" style="1" customWidth="1"/>
    <col min="9" max="9" width="15.140625" style="1" customWidth="1"/>
    <col min="10" max="10" width="14.00390625" style="1" customWidth="1"/>
    <col min="11" max="16384" width="9.140625" style="1" customWidth="1"/>
  </cols>
  <sheetData>
    <row r="1" spans="1:10" ht="21.75" customHeight="1">
      <c r="A1" s="306"/>
      <c r="B1" s="306"/>
      <c r="C1" s="306"/>
      <c r="D1" s="306"/>
      <c r="E1" s="306"/>
      <c r="F1" s="306"/>
      <c r="G1" s="306"/>
      <c r="H1" s="306"/>
      <c r="I1" s="306"/>
      <c r="J1" s="306"/>
    </row>
    <row r="2" spans="1:10" ht="21.75" customHeight="1">
      <c r="A2" s="307" t="s">
        <v>89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ht="19.5" customHeight="1">
      <c r="A3" s="308" t="s">
        <v>27</v>
      </c>
      <c r="B3" s="308"/>
      <c r="C3" s="308"/>
      <c r="D3" s="308"/>
      <c r="E3" s="308"/>
      <c r="F3" s="308"/>
      <c r="G3" s="308"/>
      <c r="H3" s="308"/>
      <c r="I3" s="308"/>
      <c r="J3" s="308"/>
    </row>
    <row r="4" spans="1:10" s="4" customFormat="1" ht="18.75">
      <c r="A4" s="27" t="s">
        <v>90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s="4" customFormat="1" ht="18.75">
      <c r="A5" s="27" t="s">
        <v>91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s="4" customFormat="1" ht="18.75">
      <c r="A6" s="27" t="s">
        <v>92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s="4" customFormat="1" ht="18.75">
      <c r="A7" s="27" t="s">
        <v>93</v>
      </c>
      <c r="B7" s="27"/>
      <c r="C7" s="27"/>
      <c r="D7" s="27"/>
      <c r="E7" s="27"/>
      <c r="F7" s="27"/>
      <c r="G7" s="28"/>
      <c r="H7" s="27"/>
      <c r="I7" s="27"/>
      <c r="J7" s="27"/>
    </row>
    <row r="8" spans="1:10" s="4" customFormat="1" ht="19.5" thickBot="1">
      <c r="A8" s="25"/>
      <c r="B8" s="25"/>
      <c r="C8" s="25"/>
      <c r="D8" s="25"/>
      <c r="E8" s="25"/>
      <c r="F8" s="25"/>
      <c r="G8" s="25"/>
      <c r="H8" s="25"/>
      <c r="I8" s="25"/>
      <c r="J8" s="25" t="s">
        <v>16</v>
      </c>
    </row>
    <row r="9" spans="1:10" ht="19.5" thickTop="1">
      <c r="A9" s="309" t="s">
        <v>1</v>
      </c>
      <c r="B9" s="309" t="s">
        <v>2</v>
      </c>
      <c r="C9" s="309" t="s">
        <v>3</v>
      </c>
      <c r="D9" s="309" t="s">
        <v>4</v>
      </c>
      <c r="E9" s="311" t="s">
        <v>17</v>
      </c>
      <c r="F9" s="312"/>
      <c r="G9" s="311" t="s">
        <v>5</v>
      </c>
      <c r="H9" s="312"/>
      <c r="I9" s="17" t="s">
        <v>18</v>
      </c>
      <c r="J9" s="309" t="s">
        <v>7</v>
      </c>
    </row>
    <row r="10" spans="1:10" ht="19.5" thickBot="1">
      <c r="A10" s="310"/>
      <c r="B10" s="310"/>
      <c r="C10" s="310"/>
      <c r="D10" s="310"/>
      <c r="E10" s="5" t="s">
        <v>8</v>
      </c>
      <c r="F10" s="5" t="s">
        <v>9</v>
      </c>
      <c r="G10" s="5" t="s">
        <v>8</v>
      </c>
      <c r="H10" s="5" t="s">
        <v>9</v>
      </c>
      <c r="I10" s="5" t="s">
        <v>6</v>
      </c>
      <c r="J10" s="310"/>
    </row>
    <row r="11" spans="1:10" s="4" customFormat="1" ht="19.5" thickTop="1">
      <c r="A11" s="72"/>
      <c r="B11" s="73"/>
      <c r="C11" s="74"/>
      <c r="D11" s="72"/>
      <c r="E11" s="75"/>
      <c r="F11" s="75"/>
      <c r="G11" s="76"/>
      <c r="H11" s="76"/>
      <c r="I11" s="76"/>
      <c r="J11" s="72"/>
    </row>
    <row r="12" spans="1:10" ht="18.75">
      <c r="A12" s="50"/>
      <c r="B12" s="33"/>
      <c r="C12" s="34"/>
      <c r="D12" s="32"/>
      <c r="E12" s="35"/>
      <c r="F12" s="35"/>
      <c r="G12" s="35"/>
      <c r="H12" s="36"/>
      <c r="I12" s="35"/>
      <c r="J12" s="32"/>
    </row>
    <row r="13" spans="1:10" ht="18.75">
      <c r="A13" s="50"/>
      <c r="B13" s="33"/>
      <c r="C13" s="34"/>
      <c r="D13" s="32"/>
      <c r="E13" s="36"/>
      <c r="F13" s="35"/>
      <c r="G13" s="36"/>
      <c r="H13" s="36"/>
      <c r="I13" s="35"/>
      <c r="J13" s="32"/>
    </row>
    <row r="14" spans="1:10" ht="18.75">
      <c r="A14" s="110"/>
      <c r="B14" s="43"/>
      <c r="C14" s="90"/>
      <c r="D14" s="42"/>
      <c r="E14" s="44"/>
      <c r="F14" s="35"/>
      <c r="G14" s="45"/>
      <c r="H14" s="36"/>
      <c r="I14" s="35"/>
      <c r="J14" s="42"/>
    </row>
    <row r="15" spans="1:10" s="4" customFormat="1" ht="18.75">
      <c r="A15" s="79"/>
      <c r="B15" s="71"/>
      <c r="C15" s="93"/>
      <c r="D15" s="79"/>
      <c r="E15" s="81"/>
      <c r="F15" s="81"/>
      <c r="G15" s="81"/>
      <c r="H15" s="81"/>
      <c r="I15" s="81"/>
      <c r="J15" s="79"/>
    </row>
    <row r="16" spans="1:10" s="4" customFormat="1" ht="18.75">
      <c r="A16" s="68"/>
      <c r="B16" s="91"/>
      <c r="C16" s="69"/>
      <c r="D16" s="68"/>
      <c r="E16" s="70"/>
      <c r="F16" s="35"/>
      <c r="G16" s="92"/>
      <c r="H16" s="36"/>
      <c r="I16" s="35"/>
      <c r="J16" s="68"/>
    </row>
    <row r="17" spans="1:10" ht="18.75">
      <c r="A17" s="50"/>
      <c r="B17" s="37"/>
      <c r="C17" s="34"/>
      <c r="D17" s="32"/>
      <c r="E17" s="35"/>
      <c r="F17" s="35"/>
      <c r="G17" s="35"/>
      <c r="H17" s="36"/>
      <c r="I17" s="35"/>
      <c r="J17" s="32"/>
    </row>
    <row r="18" spans="1:10" ht="21.75">
      <c r="A18" s="50"/>
      <c r="B18" s="66"/>
      <c r="C18" s="34"/>
      <c r="D18" s="32"/>
      <c r="E18" s="35"/>
      <c r="F18" s="35"/>
      <c r="G18" s="35"/>
      <c r="H18" s="36"/>
      <c r="I18" s="35"/>
      <c r="J18" s="38"/>
    </row>
    <row r="19" spans="1:10" ht="18.75">
      <c r="A19" s="50"/>
      <c r="B19" s="39"/>
      <c r="C19" s="34"/>
      <c r="D19" s="32"/>
      <c r="E19" s="40"/>
      <c r="F19" s="35"/>
      <c r="G19" s="36"/>
      <c r="H19" s="36"/>
      <c r="I19" s="35"/>
      <c r="J19" s="32"/>
    </row>
    <row r="20" spans="1:10" ht="18.75">
      <c r="A20" s="50"/>
      <c r="B20" s="37"/>
      <c r="C20" s="34"/>
      <c r="D20" s="32"/>
      <c r="E20" s="35"/>
      <c r="F20" s="35"/>
      <c r="G20" s="35"/>
      <c r="H20" s="36"/>
      <c r="I20" s="35"/>
      <c r="J20" s="32"/>
    </row>
    <row r="21" spans="1:10" ht="18.75">
      <c r="A21" s="110"/>
      <c r="B21" s="43"/>
      <c r="C21" s="90"/>
      <c r="D21" s="42"/>
      <c r="E21" s="44"/>
      <c r="F21" s="35"/>
      <c r="G21" s="45"/>
      <c r="H21" s="36"/>
      <c r="I21" s="35"/>
      <c r="J21" s="67"/>
    </row>
    <row r="22" spans="1:10" s="4" customFormat="1" ht="18.75">
      <c r="A22" s="79"/>
      <c r="B22" s="71"/>
      <c r="C22" s="93"/>
      <c r="D22" s="79"/>
      <c r="E22" s="81"/>
      <c r="F22" s="81"/>
      <c r="G22" s="81"/>
      <c r="H22" s="81"/>
      <c r="I22" s="81"/>
      <c r="J22" s="96"/>
    </row>
    <row r="23" spans="1:10" s="4" customFormat="1" ht="18.75">
      <c r="A23" s="68"/>
      <c r="B23" s="91"/>
      <c r="C23" s="69"/>
      <c r="D23" s="68"/>
      <c r="E23" s="70"/>
      <c r="F23" s="35"/>
      <c r="G23" s="92"/>
      <c r="H23" s="36"/>
      <c r="I23" s="35"/>
      <c r="J23" s="95"/>
    </row>
    <row r="24" spans="1:10" ht="18.75">
      <c r="A24" s="50"/>
      <c r="B24" s="37"/>
      <c r="C24" s="34"/>
      <c r="D24" s="32"/>
      <c r="E24" s="35"/>
      <c r="F24" s="35"/>
      <c r="G24" s="36"/>
      <c r="H24" s="36"/>
      <c r="I24" s="35"/>
      <c r="J24" s="41"/>
    </row>
    <row r="25" spans="1:10" ht="18.75">
      <c r="A25" s="50"/>
      <c r="B25" s="37"/>
      <c r="C25" s="34"/>
      <c r="D25" s="32"/>
      <c r="E25" s="35"/>
      <c r="F25" s="35"/>
      <c r="G25" s="36"/>
      <c r="H25" s="36"/>
      <c r="I25" s="35"/>
      <c r="J25" s="41"/>
    </row>
    <row r="26" spans="1:10" ht="18.75">
      <c r="A26" s="50"/>
      <c r="B26" s="37"/>
      <c r="C26" s="34"/>
      <c r="D26" s="32"/>
      <c r="E26" s="35"/>
      <c r="F26" s="35"/>
      <c r="G26" s="36"/>
      <c r="H26" s="36"/>
      <c r="I26" s="35"/>
      <c r="J26" s="41"/>
    </row>
    <row r="27" spans="1:10" ht="18.75">
      <c r="A27" s="50"/>
      <c r="B27" s="37"/>
      <c r="C27" s="34"/>
      <c r="D27" s="32"/>
      <c r="E27" s="35"/>
      <c r="F27" s="35"/>
      <c r="G27" s="36"/>
      <c r="H27" s="36"/>
      <c r="I27" s="35"/>
      <c r="J27" s="41"/>
    </row>
    <row r="28" spans="1:10" ht="18.75">
      <c r="A28" s="50"/>
      <c r="B28" s="37"/>
      <c r="C28" s="32"/>
      <c r="D28" s="32"/>
      <c r="E28" s="35"/>
      <c r="F28" s="35"/>
      <c r="G28" s="36"/>
      <c r="H28" s="36"/>
      <c r="I28" s="35"/>
      <c r="J28" s="41"/>
    </row>
    <row r="29" spans="1:10" ht="18.75">
      <c r="A29" s="50"/>
      <c r="B29" s="37"/>
      <c r="C29" s="34"/>
      <c r="D29" s="32"/>
      <c r="E29" s="36"/>
      <c r="F29" s="35"/>
      <c r="G29" s="36"/>
      <c r="H29" s="36"/>
      <c r="I29" s="35"/>
      <c r="J29" s="41"/>
    </row>
    <row r="30" spans="1:10" ht="18.75">
      <c r="A30" s="110"/>
      <c r="B30" s="43"/>
      <c r="C30" s="45"/>
      <c r="D30" s="42"/>
      <c r="E30" s="44"/>
      <c r="F30" s="35"/>
      <c r="G30" s="44"/>
      <c r="H30" s="36"/>
      <c r="I30" s="35"/>
      <c r="J30" s="67"/>
    </row>
    <row r="31" spans="1:10" s="94" customFormat="1" ht="18.75">
      <c r="A31" s="112"/>
      <c r="B31" s="65"/>
      <c r="C31" s="64"/>
      <c r="D31" s="60"/>
      <c r="E31" s="63"/>
      <c r="F31" s="35"/>
      <c r="G31" s="63"/>
      <c r="H31" s="36"/>
      <c r="I31" s="35"/>
      <c r="J31" s="114"/>
    </row>
    <row r="32" spans="1:10" ht="18.75">
      <c r="A32" s="111"/>
      <c r="B32" s="88"/>
      <c r="C32" s="89"/>
      <c r="D32" s="87"/>
      <c r="E32" s="46"/>
      <c r="F32" s="35"/>
      <c r="G32" s="46"/>
      <c r="H32" s="36"/>
      <c r="I32" s="35"/>
      <c r="J32" s="87"/>
    </row>
    <row r="33" spans="1:10" ht="18.75">
      <c r="A33" s="50"/>
      <c r="B33" s="37"/>
      <c r="C33" s="34"/>
      <c r="D33" s="32"/>
      <c r="E33" s="35"/>
      <c r="F33" s="35"/>
      <c r="G33" s="35"/>
      <c r="H33" s="36"/>
      <c r="I33" s="35"/>
      <c r="J33" s="32"/>
    </row>
    <row r="34" spans="1:10" ht="18.75">
      <c r="A34" s="112"/>
      <c r="B34" s="61"/>
      <c r="C34" s="62"/>
      <c r="D34" s="60"/>
      <c r="E34" s="63"/>
      <c r="F34" s="35"/>
      <c r="G34" s="63"/>
      <c r="H34" s="36"/>
      <c r="I34" s="35"/>
      <c r="J34" s="60"/>
    </row>
    <row r="35" spans="1:10" ht="18.75">
      <c r="A35" s="113"/>
      <c r="B35" s="98"/>
      <c r="C35" s="99"/>
      <c r="D35" s="97"/>
      <c r="E35" s="100"/>
      <c r="F35" s="35"/>
      <c r="G35" s="100"/>
      <c r="H35" s="36"/>
      <c r="I35" s="35"/>
      <c r="J35" s="101"/>
    </row>
    <row r="36" spans="1:10" s="4" customFormat="1" ht="18.75">
      <c r="A36" s="79"/>
      <c r="B36" s="71"/>
      <c r="C36" s="79"/>
      <c r="D36" s="81"/>
      <c r="E36" s="81"/>
      <c r="F36" s="81"/>
      <c r="G36" s="81"/>
      <c r="H36" s="81"/>
      <c r="I36" s="81"/>
      <c r="J36" s="79"/>
    </row>
    <row r="37" spans="1:10" s="4" customFormat="1" ht="19.5" customHeight="1">
      <c r="A37" s="68"/>
      <c r="B37" s="102"/>
      <c r="C37" s="103"/>
      <c r="D37" s="70"/>
      <c r="E37" s="70"/>
      <c r="F37" s="35"/>
      <c r="G37" s="70"/>
      <c r="H37" s="36"/>
      <c r="I37" s="35"/>
      <c r="J37" s="68"/>
    </row>
    <row r="38" spans="1:10" ht="18.75">
      <c r="A38" s="50"/>
      <c r="B38" s="37"/>
      <c r="C38" s="32"/>
      <c r="D38" s="36"/>
      <c r="E38" s="35"/>
      <c r="F38" s="35"/>
      <c r="G38" s="35"/>
      <c r="H38" s="36"/>
      <c r="I38" s="35"/>
      <c r="J38" s="32"/>
    </row>
    <row r="39" spans="1:10" ht="18.75">
      <c r="A39" s="50"/>
      <c r="B39" s="37"/>
      <c r="C39" s="32"/>
      <c r="D39" s="36"/>
      <c r="E39" s="35"/>
      <c r="F39" s="35"/>
      <c r="G39" s="35"/>
      <c r="H39" s="36"/>
      <c r="I39" s="35"/>
      <c r="J39" s="32"/>
    </row>
    <row r="40" spans="1:10" ht="18.75">
      <c r="A40" s="50"/>
      <c r="B40" s="37"/>
      <c r="C40" s="32"/>
      <c r="D40" s="36"/>
      <c r="E40" s="35"/>
      <c r="F40" s="35"/>
      <c r="G40" s="35"/>
      <c r="H40" s="36"/>
      <c r="I40" s="35"/>
      <c r="J40" s="32"/>
    </row>
    <row r="41" spans="1:10" ht="18.75">
      <c r="A41" s="110"/>
      <c r="B41" s="43"/>
      <c r="C41" s="42"/>
      <c r="D41" s="45"/>
      <c r="E41" s="44"/>
      <c r="F41" s="35"/>
      <c r="G41" s="44"/>
      <c r="H41" s="36"/>
      <c r="I41" s="35"/>
      <c r="J41" s="42"/>
    </row>
    <row r="42" spans="1:10" s="4" customFormat="1" ht="18.75">
      <c r="A42" s="79"/>
      <c r="B42" s="71"/>
      <c r="C42" s="79"/>
      <c r="D42" s="80"/>
      <c r="E42" s="81"/>
      <c r="F42" s="81"/>
      <c r="G42" s="81"/>
      <c r="H42" s="81"/>
      <c r="I42" s="81"/>
      <c r="J42" s="105"/>
    </row>
    <row r="43" spans="1:10" s="4" customFormat="1" ht="18.75">
      <c r="A43" s="68"/>
      <c r="B43" s="91"/>
      <c r="C43" s="68"/>
      <c r="D43" s="92"/>
      <c r="E43" s="70"/>
      <c r="F43" s="35"/>
      <c r="G43" s="70"/>
      <c r="H43" s="36"/>
      <c r="I43" s="35"/>
      <c r="J43" s="104"/>
    </row>
    <row r="44" spans="1:10" ht="18.75">
      <c r="A44" s="50"/>
      <c r="B44" s="37"/>
      <c r="C44" s="32"/>
      <c r="D44" s="36"/>
      <c r="E44" s="35"/>
      <c r="F44" s="35"/>
      <c r="G44" s="35"/>
      <c r="H44" s="36"/>
      <c r="I44" s="35"/>
      <c r="J44" s="78"/>
    </row>
    <row r="45" spans="1:10" ht="18.75">
      <c r="A45" s="50"/>
      <c r="B45" s="37"/>
      <c r="C45" s="32"/>
      <c r="D45" s="36"/>
      <c r="E45" s="35"/>
      <c r="F45" s="35"/>
      <c r="G45" s="35"/>
      <c r="H45" s="36"/>
      <c r="I45" s="35"/>
      <c r="J45" s="32"/>
    </row>
    <row r="46" spans="1:10" ht="18.75">
      <c r="A46" s="110"/>
      <c r="B46" s="43"/>
      <c r="C46" s="42"/>
      <c r="D46" s="45"/>
      <c r="E46" s="44"/>
      <c r="F46" s="35"/>
      <c r="G46" s="44"/>
      <c r="H46" s="36"/>
      <c r="I46" s="35"/>
      <c r="J46" s="42"/>
    </row>
    <row r="47" spans="1:10" s="94" customFormat="1" ht="18.75">
      <c r="A47" s="112"/>
      <c r="B47" s="65"/>
      <c r="C47" s="64"/>
      <c r="D47" s="60"/>
      <c r="E47" s="63"/>
      <c r="F47" s="35"/>
      <c r="G47" s="63"/>
      <c r="H47" s="36"/>
      <c r="I47" s="35"/>
      <c r="J47" s="114"/>
    </row>
    <row r="48" spans="1:10" ht="18.75">
      <c r="A48" s="111"/>
      <c r="B48" s="115"/>
      <c r="C48" s="87"/>
      <c r="D48" s="47"/>
      <c r="E48" s="46"/>
      <c r="F48" s="35"/>
      <c r="G48" s="46"/>
      <c r="H48" s="36"/>
      <c r="I48" s="35"/>
      <c r="J48" s="87"/>
    </row>
    <row r="49" spans="1:10" ht="18.75">
      <c r="A49" s="50"/>
      <c r="B49" s="37"/>
      <c r="C49" s="32"/>
      <c r="D49" s="36"/>
      <c r="E49" s="35"/>
      <c r="F49" s="35"/>
      <c r="G49" s="35"/>
      <c r="H49" s="36"/>
      <c r="I49" s="35"/>
      <c r="J49" s="32"/>
    </row>
    <row r="50" spans="1:10" ht="18.75">
      <c r="A50" s="50"/>
      <c r="B50" s="37"/>
      <c r="C50" s="32"/>
      <c r="D50" s="36"/>
      <c r="E50" s="35"/>
      <c r="F50" s="35"/>
      <c r="G50" s="35"/>
      <c r="H50" s="36"/>
      <c r="I50" s="35"/>
      <c r="J50" s="32"/>
    </row>
    <row r="51" spans="1:10" ht="18.75">
      <c r="A51" s="50"/>
      <c r="B51" s="37"/>
      <c r="C51" s="32"/>
      <c r="D51" s="36"/>
      <c r="E51" s="35"/>
      <c r="F51" s="35"/>
      <c r="G51" s="35"/>
      <c r="H51" s="36"/>
      <c r="I51" s="35"/>
      <c r="J51" s="32"/>
    </row>
    <row r="52" spans="1:10" ht="18.75">
      <c r="A52" s="50"/>
      <c r="B52" s="37"/>
      <c r="C52" s="32"/>
      <c r="D52" s="36"/>
      <c r="E52" s="35"/>
      <c r="F52" s="35"/>
      <c r="G52" s="35"/>
      <c r="H52" s="36"/>
      <c r="I52" s="35"/>
      <c r="J52" s="32"/>
    </row>
    <row r="53" spans="1:10" ht="18.75">
      <c r="A53" s="50"/>
      <c r="B53" s="37"/>
      <c r="C53" s="32"/>
      <c r="D53" s="36"/>
      <c r="E53" s="35"/>
      <c r="F53" s="35"/>
      <c r="G53" s="35"/>
      <c r="H53" s="36"/>
      <c r="I53" s="35"/>
      <c r="J53" s="32"/>
    </row>
    <row r="54" spans="1:10" ht="18.75">
      <c r="A54" s="110"/>
      <c r="B54" s="43"/>
      <c r="C54" s="42"/>
      <c r="D54" s="45"/>
      <c r="E54" s="44"/>
      <c r="F54" s="35"/>
      <c r="G54" s="44"/>
      <c r="H54" s="36"/>
      <c r="I54" s="35"/>
      <c r="J54" s="42"/>
    </row>
    <row r="55" spans="1:10" ht="21" customHeight="1" thickBot="1">
      <c r="A55" s="106"/>
      <c r="B55" s="107"/>
      <c r="C55" s="106"/>
      <c r="D55" s="108"/>
      <c r="E55" s="109"/>
      <c r="F55" s="109"/>
      <c r="G55" s="109"/>
      <c r="H55" s="109"/>
      <c r="I55" s="109"/>
      <c r="J55" s="109"/>
    </row>
    <row r="56" spans="1:10" s="4" customFormat="1" ht="20.25" thickBot="1" thickTop="1">
      <c r="A56" s="82"/>
      <c r="B56" s="77" t="s">
        <v>34</v>
      </c>
      <c r="C56" s="83"/>
      <c r="D56" s="82"/>
      <c r="E56" s="84"/>
      <c r="F56" s="84"/>
      <c r="G56" s="84"/>
      <c r="H56" s="83"/>
      <c r="I56" s="84"/>
      <c r="J56" s="85"/>
    </row>
    <row r="57" spans="1:10" ht="19.5" hidden="1" thickTop="1">
      <c r="A57" s="6"/>
      <c r="B57" s="16"/>
      <c r="C57" s="16"/>
      <c r="D57" s="20"/>
      <c r="E57" s="20"/>
      <c r="F57" s="20"/>
      <c r="G57" s="20"/>
      <c r="H57" s="20"/>
      <c r="I57" s="20"/>
      <c r="J57" s="6"/>
    </row>
    <row r="58" spans="1:10" ht="19.5" hidden="1" thickTop="1">
      <c r="A58" s="7"/>
      <c r="B58" s="14"/>
      <c r="C58" s="14"/>
      <c r="D58" s="15"/>
      <c r="E58" s="15"/>
      <c r="F58" s="15"/>
      <c r="G58" s="15"/>
      <c r="H58" s="15"/>
      <c r="I58" s="15"/>
      <c r="J58" s="7"/>
    </row>
    <row r="59" spans="4:9" ht="19.5" thickTop="1">
      <c r="D59" s="8"/>
      <c r="E59" s="8"/>
      <c r="F59" s="8"/>
      <c r="G59" s="8"/>
      <c r="H59" s="8"/>
      <c r="I59" s="8"/>
    </row>
    <row r="60" spans="4:9" ht="18.75">
      <c r="D60" s="8"/>
      <c r="E60" s="8"/>
      <c r="F60" s="8"/>
      <c r="G60" s="8"/>
      <c r="H60" s="8"/>
      <c r="I60" s="8"/>
    </row>
    <row r="61" spans="4:9" ht="18.75">
      <c r="D61" s="8"/>
      <c r="E61" s="8"/>
      <c r="F61" s="8"/>
      <c r="G61" s="8"/>
      <c r="H61" s="8"/>
      <c r="I61" s="8"/>
    </row>
    <row r="62" spans="4:9" ht="18.75">
      <c r="D62" s="8"/>
      <c r="E62" s="8"/>
      <c r="F62" s="8"/>
      <c r="G62" s="8"/>
      <c r="H62" s="8"/>
      <c r="I62" s="8"/>
    </row>
    <row r="63" spans="4:9" ht="18.75">
      <c r="D63" s="8"/>
      <c r="E63" s="8"/>
      <c r="F63" s="8"/>
      <c r="G63" s="8"/>
      <c r="H63" s="8"/>
      <c r="I63" s="8"/>
    </row>
    <row r="64" spans="4:9" ht="18.75">
      <c r="D64" s="8"/>
      <c r="E64" s="8"/>
      <c r="F64" s="8"/>
      <c r="G64" s="8"/>
      <c r="H64" s="8"/>
      <c r="I64" s="8"/>
    </row>
    <row r="65" spans="4:9" ht="18.75">
      <c r="D65" s="8"/>
      <c r="E65" s="8"/>
      <c r="F65" s="8"/>
      <c r="G65" s="8"/>
      <c r="H65" s="8"/>
      <c r="I65" s="8"/>
    </row>
    <row r="66" spans="4:9" ht="18.75">
      <c r="D66" s="8"/>
      <c r="E66" s="8"/>
      <c r="F66" s="8"/>
      <c r="G66" s="8"/>
      <c r="H66" s="8"/>
      <c r="I66" s="8"/>
    </row>
    <row r="67" spans="4:9" ht="18.75">
      <c r="D67" s="8"/>
      <c r="E67" s="8"/>
      <c r="F67" s="8"/>
      <c r="G67" s="8"/>
      <c r="H67" s="8"/>
      <c r="I67" s="8"/>
    </row>
    <row r="68" spans="4:9" ht="18.75">
      <c r="D68" s="8"/>
      <c r="E68" s="8"/>
      <c r="F68" s="8"/>
      <c r="G68" s="8"/>
      <c r="H68" s="8"/>
      <c r="I68" s="8"/>
    </row>
    <row r="69" spans="4:9" ht="18.75">
      <c r="D69" s="8"/>
      <c r="E69" s="8"/>
      <c r="F69" s="8"/>
      <c r="G69" s="8"/>
      <c r="H69" s="8"/>
      <c r="I69" s="8"/>
    </row>
    <row r="70" spans="4:9" ht="18.75">
      <c r="D70" s="8"/>
      <c r="E70" s="8"/>
      <c r="F70" s="8"/>
      <c r="G70" s="8"/>
      <c r="H70" s="8"/>
      <c r="I70" s="8"/>
    </row>
    <row r="71" spans="4:9" ht="18.75">
      <c r="D71" s="8"/>
      <c r="E71" s="8"/>
      <c r="F71" s="8"/>
      <c r="G71" s="8"/>
      <c r="H71" s="8"/>
      <c r="I71" s="8"/>
    </row>
    <row r="72" spans="4:9" ht="18.75">
      <c r="D72" s="8"/>
      <c r="E72" s="8"/>
      <c r="F72" s="8"/>
      <c r="G72" s="8"/>
      <c r="H72" s="8"/>
      <c r="I72" s="8"/>
    </row>
    <row r="73" spans="4:9" ht="18.75">
      <c r="D73" s="8"/>
      <c r="E73" s="8"/>
      <c r="F73" s="8"/>
      <c r="G73" s="8"/>
      <c r="H73" s="8"/>
      <c r="I73" s="8"/>
    </row>
    <row r="74" spans="4:9" ht="18.75">
      <c r="D74" s="8"/>
      <c r="E74" s="8"/>
      <c r="F74" s="8"/>
      <c r="G74" s="8"/>
      <c r="H74" s="8"/>
      <c r="I74" s="8"/>
    </row>
    <row r="75" spans="4:9" ht="18.75">
      <c r="D75" s="8"/>
      <c r="E75" s="8"/>
      <c r="F75" s="8"/>
      <c r="G75" s="8"/>
      <c r="H75" s="8"/>
      <c r="I75" s="8"/>
    </row>
    <row r="76" spans="4:9" ht="18.75">
      <c r="D76" s="8"/>
      <c r="E76" s="8"/>
      <c r="F76" s="8"/>
      <c r="G76" s="8"/>
      <c r="H76" s="8"/>
      <c r="I76" s="8"/>
    </row>
    <row r="77" spans="4:9" ht="18.75">
      <c r="D77" s="8"/>
      <c r="E77" s="8"/>
      <c r="F77" s="8"/>
      <c r="G77" s="8"/>
      <c r="H77" s="8"/>
      <c r="I77" s="8"/>
    </row>
    <row r="78" spans="4:9" ht="18.75">
      <c r="D78" s="8"/>
      <c r="E78" s="8"/>
      <c r="F78" s="8"/>
      <c r="G78" s="8"/>
      <c r="H78" s="8"/>
      <c r="I78" s="8"/>
    </row>
    <row r="79" spans="4:9" ht="18.75">
      <c r="D79" s="8"/>
      <c r="E79" s="8"/>
      <c r="F79" s="8"/>
      <c r="G79" s="8"/>
      <c r="H79" s="8"/>
      <c r="I79" s="8"/>
    </row>
    <row r="80" spans="4:9" ht="18.75">
      <c r="D80" s="8"/>
      <c r="E80" s="8"/>
      <c r="F80" s="8"/>
      <c r="G80" s="8"/>
      <c r="H80" s="8"/>
      <c r="I80" s="8"/>
    </row>
    <row r="81" spans="4:9" ht="18.75">
      <c r="D81" s="8"/>
      <c r="E81" s="8"/>
      <c r="F81" s="8"/>
      <c r="G81" s="8"/>
      <c r="H81" s="8"/>
      <c r="I81" s="8"/>
    </row>
    <row r="82" spans="4:9" ht="18.75">
      <c r="D82" s="8"/>
      <c r="E82" s="8"/>
      <c r="F82" s="8"/>
      <c r="G82" s="8"/>
      <c r="H82" s="8"/>
      <c r="I82" s="8"/>
    </row>
    <row r="83" spans="4:9" ht="18.75">
      <c r="D83" s="8"/>
      <c r="E83" s="8"/>
      <c r="F83" s="8"/>
      <c r="G83" s="8"/>
      <c r="H83" s="8"/>
      <c r="I83" s="8"/>
    </row>
    <row r="84" spans="4:9" ht="18.75">
      <c r="D84" s="8"/>
      <c r="E84" s="8"/>
      <c r="F84" s="8"/>
      <c r="G84" s="8"/>
      <c r="H84" s="8"/>
      <c r="I84" s="8"/>
    </row>
    <row r="85" spans="4:9" ht="18.75">
      <c r="D85" s="8"/>
      <c r="E85" s="8"/>
      <c r="F85" s="8"/>
      <c r="G85" s="8"/>
      <c r="H85" s="8"/>
      <c r="I85" s="8"/>
    </row>
    <row r="86" spans="4:9" ht="18.75">
      <c r="D86" s="8"/>
      <c r="E86" s="8"/>
      <c r="F86" s="8"/>
      <c r="G86" s="8"/>
      <c r="H86" s="8"/>
      <c r="I86" s="8"/>
    </row>
    <row r="87" spans="4:9" ht="18.75">
      <c r="D87" s="8"/>
      <c r="E87" s="8"/>
      <c r="F87" s="8"/>
      <c r="G87" s="8"/>
      <c r="H87" s="8"/>
      <c r="I87" s="8"/>
    </row>
    <row r="88" spans="4:9" ht="18.75">
      <c r="D88" s="8"/>
      <c r="E88" s="8"/>
      <c r="F88" s="8"/>
      <c r="G88" s="8"/>
      <c r="H88" s="8"/>
      <c r="I88" s="8"/>
    </row>
    <row r="89" spans="4:9" ht="18.75">
      <c r="D89" s="8"/>
      <c r="E89" s="8"/>
      <c r="F89" s="8"/>
      <c r="G89" s="8"/>
      <c r="H89" s="8"/>
      <c r="I89" s="8"/>
    </row>
    <row r="90" spans="4:9" ht="18.75">
      <c r="D90" s="8"/>
      <c r="E90" s="8"/>
      <c r="F90" s="8"/>
      <c r="G90" s="8"/>
      <c r="H90" s="8"/>
      <c r="I90" s="8"/>
    </row>
    <row r="91" spans="4:9" ht="18.75">
      <c r="D91" s="8"/>
      <c r="E91" s="8"/>
      <c r="F91" s="8"/>
      <c r="G91" s="8"/>
      <c r="H91" s="8"/>
      <c r="I91" s="8"/>
    </row>
    <row r="92" spans="4:9" ht="18.75">
      <c r="D92" s="8"/>
      <c r="E92" s="8"/>
      <c r="F92" s="8"/>
      <c r="G92" s="8"/>
      <c r="H92" s="8"/>
      <c r="I92" s="8"/>
    </row>
    <row r="93" spans="4:9" ht="18.75">
      <c r="D93" s="8"/>
      <c r="E93" s="8"/>
      <c r="F93" s="8"/>
      <c r="G93" s="8"/>
      <c r="H93" s="8"/>
      <c r="I93" s="8"/>
    </row>
    <row r="94" spans="4:9" ht="18.75">
      <c r="D94" s="8"/>
      <c r="E94" s="8"/>
      <c r="F94" s="8"/>
      <c r="G94" s="8"/>
      <c r="H94" s="8"/>
      <c r="I94" s="8"/>
    </row>
    <row r="95" spans="4:9" ht="18.75">
      <c r="D95" s="8"/>
      <c r="E95" s="8"/>
      <c r="F95" s="8"/>
      <c r="G95" s="8"/>
      <c r="H95" s="8"/>
      <c r="I95" s="8"/>
    </row>
    <row r="96" spans="4:9" ht="18.75">
      <c r="D96" s="8"/>
      <c r="E96" s="8"/>
      <c r="F96" s="8"/>
      <c r="G96" s="8"/>
      <c r="H96" s="8"/>
      <c r="I96" s="8"/>
    </row>
    <row r="97" spans="4:9" ht="18.75">
      <c r="D97" s="8"/>
      <c r="E97" s="8"/>
      <c r="F97" s="8"/>
      <c r="G97" s="8"/>
      <c r="H97" s="8"/>
      <c r="I97" s="8"/>
    </row>
    <row r="98" spans="4:9" ht="18.75">
      <c r="D98" s="8"/>
      <c r="E98" s="8"/>
      <c r="F98" s="8"/>
      <c r="G98" s="8"/>
      <c r="H98" s="8"/>
      <c r="I98" s="8"/>
    </row>
    <row r="99" spans="4:9" ht="18.75">
      <c r="D99" s="8"/>
      <c r="E99" s="8"/>
      <c r="F99" s="8"/>
      <c r="G99" s="8"/>
      <c r="H99" s="8"/>
      <c r="I99" s="8"/>
    </row>
    <row r="100" spans="4:9" ht="18.75">
      <c r="D100" s="8"/>
      <c r="E100" s="8"/>
      <c r="F100" s="8"/>
      <c r="G100" s="8"/>
      <c r="H100" s="8"/>
      <c r="I100" s="8"/>
    </row>
    <row r="101" spans="4:9" ht="18.75">
      <c r="D101" s="8"/>
      <c r="E101" s="8"/>
      <c r="F101" s="8"/>
      <c r="G101" s="8"/>
      <c r="H101" s="8"/>
      <c r="I101" s="8"/>
    </row>
    <row r="102" spans="4:9" ht="18.75">
      <c r="D102" s="8"/>
      <c r="E102" s="8"/>
      <c r="F102" s="8"/>
      <c r="G102" s="8"/>
      <c r="H102" s="8"/>
      <c r="I102" s="8"/>
    </row>
    <row r="103" spans="4:9" ht="18.75">
      <c r="D103" s="8"/>
      <c r="E103" s="8"/>
      <c r="F103" s="8"/>
      <c r="G103" s="8"/>
      <c r="H103" s="8"/>
      <c r="I103" s="8"/>
    </row>
    <row r="104" spans="4:9" ht="18.75">
      <c r="D104" s="8"/>
      <c r="E104" s="8"/>
      <c r="F104" s="8"/>
      <c r="G104" s="8"/>
      <c r="H104" s="8"/>
      <c r="I104" s="8"/>
    </row>
    <row r="105" spans="4:9" ht="18.75">
      <c r="D105" s="8"/>
      <c r="E105" s="8"/>
      <c r="F105" s="8"/>
      <c r="G105" s="8"/>
      <c r="H105" s="8"/>
      <c r="I105" s="8"/>
    </row>
    <row r="106" spans="4:9" ht="18.75">
      <c r="D106" s="8"/>
      <c r="E106" s="8"/>
      <c r="F106" s="8"/>
      <c r="G106" s="8"/>
      <c r="H106" s="8"/>
      <c r="I106" s="8"/>
    </row>
    <row r="107" spans="4:9" ht="18.75">
      <c r="D107" s="8"/>
      <c r="E107" s="8"/>
      <c r="F107" s="8"/>
      <c r="G107" s="8"/>
      <c r="H107" s="8"/>
      <c r="I107" s="8"/>
    </row>
    <row r="108" spans="4:9" ht="18.75">
      <c r="D108" s="8"/>
      <c r="E108" s="8"/>
      <c r="F108" s="8"/>
      <c r="G108" s="8"/>
      <c r="H108" s="8"/>
      <c r="I108" s="8"/>
    </row>
    <row r="109" spans="4:9" ht="18.75">
      <c r="D109" s="8"/>
      <c r="E109" s="8"/>
      <c r="F109" s="8"/>
      <c r="G109" s="8"/>
      <c r="H109" s="8"/>
      <c r="I109" s="8"/>
    </row>
    <row r="110" spans="4:9" ht="18.75">
      <c r="D110" s="8"/>
      <c r="E110" s="8"/>
      <c r="F110" s="8"/>
      <c r="G110" s="8"/>
      <c r="H110" s="8"/>
      <c r="I110" s="8"/>
    </row>
    <row r="111" spans="4:9" ht="18.75">
      <c r="D111" s="8"/>
      <c r="E111" s="8"/>
      <c r="F111" s="8"/>
      <c r="G111" s="8"/>
      <c r="H111" s="8"/>
      <c r="I111" s="8"/>
    </row>
    <row r="112" spans="4:9" ht="18.75">
      <c r="D112" s="8"/>
      <c r="E112" s="8"/>
      <c r="F112" s="8"/>
      <c r="G112" s="8"/>
      <c r="H112" s="8"/>
      <c r="I112" s="8"/>
    </row>
    <row r="113" spans="4:9" ht="18.75">
      <c r="D113" s="8"/>
      <c r="E113" s="8"/>
      <c r="F113" s="8"/>
      <c r="G113" s="8"/>
      <c r="H113" s="8"/>
      <c r="I113" s="8"/>
    </row>
    <row r="114" spans="4:9" ht="18.75">
      <c r="D114" s="8"/>
      <c r="E114" s="8"/>
      <c r="F114" s="8"/>
      <c r="G114" s="8"/>
      <c r="H114" s="8"/>
      <c r="I114" s="8"/>
    </row>
    <row r="115" spans="4:9" ht="18.75">
      <c r="D115" s="8"/>
      <c r="E115" s="8"/>
      <c r="F115" s="8"/>
      <c r="G115" s="8"/>
      <c r="H115" s="8"/>
      <c r="I115" s="8"/>
    </row>
    <row r="116" spans="4:9" ht="18.75">
      <c r="D116" s="8"/>
      <c r="E116" s="8"/>
      <c r="F116" s="8"/>
      <c r="G116" s="8"/>
      <c r="H116" s="8"/>
      <c r="I116" s="8"/>
    </row>
    <row r="117" spans="4:9" ht="18.75">
      <c r="D117" s="8"/>
      <c r="E117" s="8"/>
      <c r="F117" s="8"/>
      <c r="G117" s="8"/>
      <c r="H117" s="8"/>
      <c r="I117" s="8"/>
    </row>
    <row r="118" spans="4:9" ht="18.75">
      <c r="D118" s="8"/>
      <c r="E118" s="8"/>
      <c r="F118" s="8"/>
      <c r="G118" s="8"/>
      <c r="H118" s="8"/>
      <c r="I118" s="8"/>
    </row>
    <row r="119" spans="4:9" ht="18.75">
      <c r="D119" s="8"/>
      <c r="E119" s="8"/>
      <c r="F119" s="8"/>
      <c r="G119" s="8"/>
      <c r="H119" s="8"/>
      <c r="I119" s="8"/>
    </row>
    <row r="120" spans="4:9" ht="18.75">
      <c r="D120" s="8"/>
      <c r="E120" s="8"/>
      <c r="F120" s="8"/>
      <c r="G120" s="8"/>
      <c r="H120" s="8"/>
      <c r="I120" s="8"/>
    </row>
    <row r="121" spans="4:9" ht="18.75">
      <c r="D121" s="8"/>
      <c r="E121" s="8"/>
      <c r="F121" s="8"/>
      <c r="G121" s="8"/>
      <c r="H121" s="8"/>
      <c r="I121" s="8"/>
    </row>
    <row r="122" spans="4:9" ht="18.75">
      <c r="D122" s="8"/>
      <c r="E122" s="8"/>
      <c r="F122" s="8"/>
      <c r="G122" s="8"/>
      <c r="H122" s="8"/>
      <c r="I122" s="8"/>
    </row>
    <row r="123" spans="4:9" ht="18.75">
      <c r="D123" s="8"/>
      <c r="E123" s="8"/>
      <c r="F123" s="8"/>
      <c r="G123" s="8"/>
      <c r="H123" s="8"/>
      <c r="I123" s="8"/>
    </row>
    <row r="124" spans="4:9" ht="18.75">
      <c r="D124" s="8"/>
      <c r="E124" s="8"/>
      <c r="F124" s="8"/>
      <c r="G124" s="8"/>
      <c r="H124" s="8"/>
      <c r="I124" s="8"/>
    </row>
    <row r="125" spans="4:9" ht="18.75">
      <c r="D125" s="8"/>
      <c r="E125" s="8"/>
      <c r="F125" s="8"/>
      <c r="G125" s="8"/>
      <c r="H125" s="8"/>
      <c r="I125" s="8"/>
    </row>
    <row r="126" spans="4:9" ht="18.75">
      <c r="D126" s="8"/>
      <c r="E126" s="8"/>
      <c r="F126" s="8"/>
      <c r="G126" s="8"/>
      <c r="H126" s="8"/>
      <c r="I126" s="8"/>
    </row>
    <row r="127" spans="4:9" ht="18.75">
      <c r="D127" s="8"/>
      <c r="E127" s="8"/>
      <c r="F127" s="8"/>
      <c r="G127" s="8"/>
      <c r="H127" s="8"/>
      <c r="I127" s="8"/>
    </row>
    <row r="128" spans="4:9" ht="18.75">
      <c r="D128" s="8"/>
      <c r="E128" s="8"/>
      <c r="F128" s="8"/>
      <c r="G128" s="8"/>
      <c r="H128" s="8"/>
      <c r="I128" s="8"/>
    </row>
    <row r="129" spans="4:9" ht="18.75">
      <c r="D129" s="8"/>
      <c r="E129" s="8"/>
      <c r="F129" s="8"/>
      <c r="G129" s="8"/>
      <c r="H129" s="8"/>
      <c r="I129" s="8"/>
    </row>
    <row r="130" spans="4:9" ht="18.75">
      <c r="D130" s="8"/>
      <c r="E130" s="8"/>
      <c r="F130" s="8"/>
      <c r="G130" s="8"/>
      <c r="H130" s="8"/>
      <c r="I130" s="8"/>
    </row>
    <row r="131" spans="4:9" ht="18.75">
      <c r="D131" s="8"/>
      <c r="E131" s="8"/>
      <c r="F131" s="8"/>
      <c r="G131" s="8"/>
      <c r="H131" s="8"/>
      <c r="I131" s="8"/>
    </row>
    <row r="132" spans="4:9" ht="18.75">
      <c r="D132" s="8"/>
      <c r="E132" s="8"/>
      <c r="F132" s="8"/>
      <c r="G132" s="8"/>
      <c r="H132" s="8"/>
      <c r="I132" s="8"/>
    </row>
    <row r="133" spans="4:9" ht="18.75">
      <c r="D133" s="8"/>
      <c r="E133" s="8"/>
      <c r="F133" s="8"/>
      <c r="G133" s="8"/>
      <c r="H133" s="8"/>
      <c r="I133" s="8"/>
    </row>
    <row r="134" spans="4:9" ht="18.75">
      <c r="D134" s="8"/>
      <c r="E134" s="8"/>
      <c r="F134" s="8"/>
      <c r="G134" s="8"/>
      <c r="H134" s="8"/>
      <c r="I134" s="8"/>
    </row>
    <row r="135" spans="4:9" ht="18.75">
      <c r="D135" s="8"/>
      <c r="E135" s="8"/>
      <c r="F135" s="8"/>
      <c r="G135" s="8"/>
      <c r="H135" s="8"/>
      <c r="I135" s="8"/>
    </row>
    <row r="136" spans="4:9" ht="18.75">
      <c r="D136" s="8"/>
      <c r="E136" s="8"/>
      <c r="F136" s="8"/>
      <c r="G136" s="8"/>
      <c r="H136" s="8"/>
      <c r="I136" s="8"/>
    </row>
    <row r="137" spans="4:9" ht="18.75">
      <c r="D137" s="8"/>
      <c r="E137" s="8"/>
      <c r="F137" s="8"/>
      <c r="G137" s="8"/>
      <c r="H137" s="8"/>
      <c r="I137" s="8"/>
    </row>
    <row r="138" spans="4:9" ht="18.75">
      <c r="D138" s="8"/>
      <c r="E138" s="8"/>
      <c r="F138" s="8"/>
      <c r="G138" s="8"/>
      <c r="H138" s="8"/>
      <c r="I138" s="8"/>
    </row>
    <row r="139" spans="4:9" ht="18.75">
      <c r="D139" s="8"/>
      <c r="E139" s="8"/>
      <c r="F139" s="8"/>
      <c r="G139" s="8"/>
      <c r="H139" s="8"/>
      <c r="I139" s="8"/>
    </row>
    <row r="140" spans="4:9" ht="18.75">
      <c r="D140" s="8"/>
      <c r="E140" s="8"/>
      <c r="F140" s="8"/>
      <c r="G140" s="8"/>
      <c r="H140" s="8"/>
      <c r="I140" s="8"/>
    </row>
    <row r="141" spans="4:9" ht="18.75">
      <c r="D141" s="8"/>
      <c r="E141" s="8"/>
      <c r="F141" s="8"/>
      <c r="G141" s="8"/>
      <c r="H141" s="8"/>
      <c r="I141" s="8"/>
    </row>
    <row r="142" spans="4:9" ht="18.75">
      <c r="D142" s="8"/>
      <c r="E142" s="8"/>
      <c r="F142" s="8"/>
      <c r="G142" s="8"/>
      <c r="H142" s="8"/>
      <c r="I142" s="8"/>
    </row>
    <row r="143" spans="4:9" ht="18.75">
      <c r="D143" s="8"/>
      <c r="E143" s="8"/>
      <c r="F143" s="8"/>
      <c r="G143" s="8"/>
      <c r="H143" s="8"/>
      <c r="I143" s="8"/>
    </row>
    <row r="144" spans="4:9" ht="18.75">
      <c r="D144" s="8"/>
      <c r="E144" s="8"/>
      <c r="F144" s="8"/>
      <c r="G144" s="8"/>
      <c r="H144" s="8"/>
      <c r="I144" s="8"/>
    </row>
    <row r="145" spans="4:9" ht="18.75">
      <c r="D145" s="8"/>
      <c r="E145" s="8"/>
      <c r="F145" s="8"/>
      <c r="G145" s="8"/>
      <c r="H145" s="8"/>
      <c r="I145" s="8"/>
    </row>
    <row r="146" spans="4:9" ht="18.75">
      <c r="D146" s="8"/>
      <c r="E146" s="8"/>
      <c r="F146" s="8"/>
      <c r="G146" s="8"/>
      <c r="H146" s="8"/>
      <c r="I146" s="8"/>
    </row>
    <row r="147" spans="4:9" ht="18.75">
      <c r="D147" s="8"/>
      <c r="E147" s="8"/>
      <c r="F147" s="8"/>
      <c r="G147" s="8"/>
      <c r="H147" s="8"/>
      <c r="I147" s="8"/>
    </row>
    <row r="148" spans="4:9" ht="18.75">
      <c r="D148" s="8"/>
      <c r="E148" s="8"/>
      <c r="F148" s="8"/>
      <c r="G148" s="8"/>
      <c r="H148" s="8"/>
      <c r="I148" s="8"/>
    </row>
    <row r="149" spans="4:9" ht="18.75">
      <c r="D149" s="8"/>
      <c r="E149" s="8"/>
      <c r="F149" s="8"/>
      <c r="G149" s="8"/>
      <c r="H149" s="8"/>
      <c r="I149" s="8"/>
    </row>
    <row r="150" spans="4:9" ht="18.75">
      <c r="D150" s="8"/>
      <c r="E150" s="8"/>
      <c r="F150" s="8"/>
      <c r="G150" s="8"/>
      <c r="H150" s="8"/>
      <c r="I150" s="8"/>
    </row>
    <row r="151" spans="4:9" ht="18.75">
      <c r="D151" s="8"/>
      <c r="E151" s="8"/>
      <c r="F151" s="8"/>
      <c r="G151" s="8"/>
      <c r="H151" s="8"/>
      <c r="I151" s="8"/>
    </row>
    <row r="152" spans="4:9" ht="18.75">
      <c r="D152" s="8"/>
      <c r="E152" s="8"/>
      <c r="F152" s="8"/>
      <c r="G152" s="8"/>
      <c r="H152" s="8"/>
      <c r="I152" s="8"/>
    </row>
    <row r="153" spans="4:9" ht="18.75">
      <c r="D153" s="8"/>
      <c r="E153" s="8"/>
      <c r="F153" s="8"/>
      <c r="G153" s="8"/>
      <c r="H153" s="8"/>
      <c r="I153" s="8"/>
    </row>
    <row r="154" spans="4:9" ht="18.75">
      <c r="D154" s="8"/>
      <c r="E154" s="8"/>
      <c r="F154" s="8"/>
      <c r="G154" s="8"/>
      <c r="H154" s="8"/>
      <c r="I154" s="8"/>
    </row>
    <row r="155" spans="4:9" ht="18.75">
      <c r="D155" s="8"/>
      <c r="E155" s="8"/>
      <c r="F155" s="8"/>
      <c r="G155" s="8"/>
      <c r="H155" s="8"/>
      <c r="I155" s="8"/>
    </row>
    <row r="156" spans="4:9" ht="18.75">
      <c r="D156" s="8"/>
      <c r="E156" s="8"/>
      <c r="F156" s="8"/>
      <c r="G156" s="8"/>
      <c r="H156" s="8"/>
      <c r="I156" s="8"/>
    </row>
    <row r="157" spans="4:9" ht="18.75">
      <c r="D157" s="8"/>
      <c r="E157" s="8"/>
      <c r="F157" s="8"/>
      <c r="G157" s="8"/>
      <c r="H157" s="8"/>
      <c r="I157" s="8"/>
    </row>
    <row r="158" spans="4:9" ht="18.75">
      <c r="D158" s="8"/>
      <c r="E158" s="8"/>
      <c r="F158" s="8"/>
      <c r="G158" s="8"/>
      <c r="H158" s="8"/>
      <c r="I158" s="8"/>
    </row>
    <row r="159" spans="4:9" ht="18.75">
      <c r="D159" s="8"/>
      <c r="E159" s="8"/>
      <c r="F159" s="8"/>
      <c r="G159" s="8"/>
      <c r="H159" s="8"/>
      <c r="I159" s="8"/>
    </row>
    <row r="160" spans="4:9" ht="18.75">
      <c r="D160" s="8"/>
      <c r="E160" s="8"/>
      <c r="F160" s="8"/>
      <c r="G160" s="8"/>
      <c r="H160" s="8"/>
      <c r="I160" s="8"/>
    </row>
    <row r="161" spans="4:9" ht="18.75">
      <c r="D161" s="8"/>
      <c r="E161" s="8"/>
      <c r="F161" s="8"/>
      <c r="G161" s="8"/>
      <c r="H161" s="8"/>
      <c r="I161" s="8"/>
    </row>
    <row r="162" spans="4:9" ht="18.75">
      <c r="D162" s="8"/>
      <c r="E162" s="8"/>
      <c r="F162" s="8"/>
      <c r="G162" s="8"/>
      <c r="H162" s="8"/>
      <c r="I162" s="8"/>
    </row>
    <row r="163" spans="4:9" ht="18.75">
      <c r="D163" s="8"/>
      <c r="E163" s="8"/>
      <c r="F163" s="8"/>
      <c r="G163" s="8"/>
      <c r="H163" s="8"/>
      <c r="I163" s="8"/>
    </row>
    <row r="164" spans="4:9" ht="18.75">
      <c r="D164" s="8"/>
      <c r="E164" s="8"/>
      <c r="F164" s="8"/>
      <c r="G164" s="8"/>
      <c r="H164" s="8"/>
      <c r="I164" s="8"/>
    </row>
    <row r="165" spans="4:9" ht="18.75">
      <c r="D165" s="8"/>
      <c r="E165" s="8"/>
      <c r="F165" s="8"/>
      <c r="G165" s="8"/>
      <c r="H165" s="8"/>
      <c r="I165" s="8"/>
    </row>
    <row r="166" spans="4:9" ht="18.75">
      <c r="D166" s="8"/>
      <c r="E166" s="8"/>
      <c r="F166" s="8"/>
      <c r="G166" s="8"/>
      <c r="H166" s="8"/>
      <c r="I166" s="8"/>
    </row>
    <row r="167" spans="4:9" ht="18.75">
      <c r="D167" s="8"/>
      <c r="E167" s="8"/>
      <c r="F167" s="8"/>
      <c r="G167" s="8"/>
      <c r="H167" s="8"/>
      <c r="I167" s="8"/>
    </row>
    <row r="168" spans="4:9" ht="18.75">
      <c r="D168" s="8"/>
      <c r="E168" s="8"/>
      <c r="F168" s="8"/>
      <c r="G168" s="8"/>
      <c r="H168" s="8"/>
      <c r="I168" s="8"/>
    </row>
    <row r="169" spans="4:9" ht="18.75">
      <c r="D169" s="8"/>
      <c r="E169" s="8"/>
      <c r="F169" s="8"/>
      <c r="G169" s="8"/>
      <c r="H169" s="8"/>
      <c r="I169" s="8"/>
    </row>
    <row r="170" spans="4:9" ht="18.75">
      <c r="D170" s="8"/>
      <c r="E170" s="8"/>
      <c r="F170" s="8"/>
      <c r="G170" s="8"/>
      <c r="H170" s="8"/>
      <c r="I170" s="8"/>
    </row>
    <row r="171" spans="4:9" ht="18.75">
      <c r="D171" s="8"/>
      <c r="E171" s="8"/>
      <c r="F171" s="8"/>
      <c r="G171" s="8"/>
      <c r="H171" s="8"/>
      <c r="I171" s="8"/>
    </row>
    <row r="172" spans="4:9" ht="18.75">
      <c r="D172" s="8"/>
      <c r="E172" s="8"/>
      <c r="F172" s="8"/>
      <c r="G172" s="8"/>
      <c r="H172" s="8"/>
      <c r="I172" s="8"/>
    </row>
    <row r="173" spans="4:9" ht="18.75">
      <c r="D173" s="8"/>
      <c r="E173" s="8"/>
      <c r="F173" s="8"/>
      <c r="G173" s="8"/>
      <c r="H173" s="8"/>
      <c r="I173" s="8"/>
    </row>
    <row r="174" spans="4:9" ht="18.75">
      <c r="D174" s="8"/>
      <c r="E174" s="8"/>
      <c r="F174" s="8"/>
      <c r="G174" s="8"/>
      <c r="H174" s="8"/>
      <c r="I174" s="8"/>
    </row>
    <row r="175" spans="4:9" ht="18.75">
      <c r="D175" s="8"/>
      <c r="E175" s="8"/>
      <c r="F175" s="8"/>
      <c r="G175" s="8"/>
      <c r="H175" s="8"/>
      <c r="I175" s="8"/>
    </row>
    <row r="176" spans="4:9" ht="18.75">
      <c r="D176" s="8"/>
      <c r="E176" s="8"/>
      <c r="F176" s="8"/>
      <c r="G176" s="8"/>
      <c r="H176" s="8"/>
      <c r="I176" s="8"/>
    </row>
    <row r="177" spans="4:9" ht="18.75">
      <c r="D177" s="8"/>
      <c r="E177" s="8"/>
      <c r="F177" s="8"/>
      <c r="G177" s="8"/>
      <c r="H177" s="8"/>
      <c r="I177" s="8"/>
    </row>
    <row r="178" spans="4:9" ht="18.75">
      <c r="D178" s="8"/>
      <c r="E178" s="8"/>
      <c r="F178" s="8"/>
      <c r="G178" s="8"/>
      <c r="H178" s="8"/>
      <c r="I178" s="8"/>
    </row>
    <row r="179" spans="4:9" ht="18.75">
      <c r="D179" s="8"/>
      <c r="E179" s="8"/>
      <c r="F179" s="8"/>
      <c r="G179" s="8"/>
      <c r="H179" s="8"/>
      <c r="I179" s="8"/>
    </row>
    <row r="180" spans="4:9" ht="18.75">
      <c r="D180" s="8"/>
      <c r="E180" s="8"/>
      <c r="F180" s="8"/>
      <c r="G180" s="8"/>
      <c r="H180" s="8"/>
      <c r="I180" s="8"/>
    </row>
    <row r="181" spans="4:9" ht="18.75">
      <c r="D181" s="8"/>
      <c r="E181" s="8"/>
      <c r="F181" s="8"/>
      <c r="G181" s="8"/>
      <c r="H181" s="8"/>
      <c r="I181" s="8"/>
    </row>
    <row r="182" spans="4:9" ht="18.75">
      <c r="D182" s="8"/>
      <c r="E182" s="8"/>
      <c r="F182" s="8"/>
      <c r="G182" s="8"/>
      <c r="H182" s="8"/>
      <c r="I182" s="8"/>
    </row>
    <row r="183" spans="4:9" ht="18.75">
      <c r="D183" s="8"/>
      <c r="E183" s="8"/>
      <c r="F183" s="8"/>
      <c r="G183" s="8"/>
      <c r="H183" s="8"/>
      <c r="I183" s="8"/>
    </row>
    <row r="184" spans="4:9" ht="18.75">
      <c r="D184" s="8"/>
      <c r="E184" s="8"/>
      <c r="F184" s="8"/>
      <c r="G184" s="8"/>
      <c r="H184" s="8"/>
      <c r="I184" s="8"/>
    </row>
    <row r="185" spans="4:9" ht="18.75">
      <c r="D185" s="8"/>
      <c r="E185" s="8"/>
      <c r="F185" s="8"/>
      <c r="G185" s="8"/>
      <c r="H185" s="8"/>
      <c r="I185" s="8"/>
    </row>
    <row r="186" spans="4:9" ht="18.75">
      <c r="D186" s="8"/>
      <c r="E186" s="8"/>
      <c r="F186" s="8"/>
      <c r="G186" s="8"/>
      <c r="H186" s="8"/>
      <c r="I186" s="8"/>
    </row>
    <row r="187" spans="4:9" ht="18.75">
      <c r="D187" s="8"/>
      <c r="E187" s="8"/>
      <c r="F187" s="8"/>
      <c r="G187" s="8"/>
      <c r="H187" s="8"/>
      <c r="I187" s="8"/>
    </row>
    <row r="188" spans="4:9" ht="18.75">
      <c r="D188" s="8"/>
      <c r="E188" s="8"/>
      <c r="F188" s="8"/>
      <c r="G188" s="8"/>
      <c r="H188" s="8"/>
      <c r="I188" s="8"/>
    </row>
    <row r="189" spans="4:9" ht="18.75">
      <c r="D189" s="8"/>
      <c r="E189" s="8"/>
      <c r="F189" s="8"/>
      <c r="G189" s="8"/>
      <c r="H189" s="8"/>
      <c r="I189" s="8"/>
    </row>
    <row r="190" spans="4:9" ht="18.75">
      <c r="D190" s="8"/>
      <c r="E190" s="8"/>
      <c r="F190" s="8"/>
      <c r="G190" s="8"/>
      <c r="H190" s="8"/>
      <c r="I190" s="8"/>
    </row>
    <row r="191" spans="4:9" ht="18.75">
      <c r="D191" s="8"/>
      <c r="E191" s="8"/>
      <c r="F191" s="8"/>
      <c r="G191" s="8"/>
      <c r="H191" s="8"/>
      <c r="I191" s="8"/>
    </row>
    <row r="192" spans="4:9" ht="18.75">
      <c r="D192" s="8"/>
      <c r="E192" s="8"/>
      <c r="F192" s="8"/>
      <c r="G192" s="8"/>
      <c r="H192" s="8"/>
      <c r="I192" s="8"/>
    </row>
    <row r="193" spans="4:9" ht="18.75">
      <c r="D193" s="8"/>
      <c r="E193" s="8"/>
      <c r="F193" s="8"/>
      <c r="G193" s="8"/>
      <c r="H193" s="8"/>
      <c r="I193" s="8"/>
    </row>
    <row r="194" spans="4:9" ht="18.75">
      <c r="D194" s="8"/>
      <c r="E194" s="8"/>
      <c r="F194" s="8"/>
      <c r="G194" s="8"/>
      <c r="H194" s="8"/>
      <c r="I194" s="8"/>
    </row>
    <row r="195" spans="4:9" ht="18.75">
      <c r="D195" s="8"/>
      <c r="E195" s="8"/>
      <c r="F195" s="8"/>
      <c r="G195" s="8"/>
      <c r="H195" s="8"/>
      <c r="I195" s="8"/>
    </row>
    <row r="196" spans="4:9" ht="18.75">
      <c r="D196" s="8"/>
      <c r="E196" s="8"/>
      <c r="F196" s="8"/>
      <c r="G196" s="8"/>
      <c r="H196" s="8"/>
      <c r="I196" s="8"/>
    </row>
  </sheetData>
  <sheetProtection/>
  <mergeCells count="10">
    <mergeCell ref="A1:J1"/>
    <mergeCell ref="A2:J2"/>
    <mergeCell ref="A3:J3"/>
    <mergeCell ref="A9:A10"/>
    <mergeCell ref="B9:B10"/>
    <mergeCell ref="C9:C10"/>
    <mergeCell ref="D9:D10"/>
    <mergeCell ref="E9:F9"/>
    <mergeCell ref="G9:H9"/>
    <mergeCell ref="J9:J10"/>
  </mergeCells>
  <printOptions/>
  <pageMargins left="0.3937007874015748" right="0.15748031496062992" top="0.8267716535433072" bottom="0.5118110236220472" header="0.5118110236220472" footer="0.5118110236220472"/>
  <pageSetup horizontalDpi="600" verticalDpi="600" orientation="landscape" paperSize="9" r:id="rId1"/>
  <headerFooter alignWithMargins="0">
    <oddHeader>&amp;R&amp;"TH SarabunPSK,ตัวหนา"แผ่นที่ &amp;P/&amp;N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F28"/>
  <sheetViews>
    <sheetView zoomScalePageLayoutView="0" workbookViewId="0" topLeftCell="A10">
      <selection activeCell="F32" sqref="F32"/>
    </sheetView>
  </sheetViews>
  <sheetFormatPr defaultColWidth="9.140625" defaultRowHeight="21.75"/>
  <cols>
    <col min="1" max="1" width="7.421875" style="157" customWidth="1"/>
    <col min="2" max="2" width="53.421875" style="157" customWidth="1"/>
    <col min="3" max="6" width="10.7109375" style="157" customWidth="1"/>
    <col min="7" max="16384" width="9.140625" style="157" customWidth="1"/>
  </cols>
  <sheetData>
    <row r="1" spans="1:6" ht="21.75">
      <c r="A1" s="356" t="s">
        <v>146</v>
      </c>
      <c r="B1" s="356"/>
      <c r="C1" s="356"/>
      <c r="D1" s="356"/>
      <c r="E1" s="356"/>
      <c r="F1" s="356"/>
    </row>
    <row r="2" spans="1:6" ht="21.75">
      <c r="A2" s="357" t="s">
        <v>115</v>
      </c>
      <c r="B2" s="357"/>
      <c r="C2" s="357"/>
      <c r="D2" s="357"/>
      <c r="E2" s="357"/>
      <c r="F2" s="357"/>
    </row>
    <row r="3" spans="1:6" ht="21.75">
      <c r="A3" s="158" t="s">
        <v>137</v>
      </c>
      <c r="B3" s="158"/>
      <c r="C3" s="159"/>
      <c r="D3" s="159"/>
      <c r="E3" s="159"/>
      <c r="F3" s="159"/>
    </row>
    <row r="4" spans="1:6" ht="21.75">
      <c r="A4" s="363" t="s">
        <v>138</v>
      </c>
      <c r="B4" s="363"/>
      <c r="C4" s="363"/>
      <c r="D4" s="363"/>
      <c r="E4" s="161"/>
      <c r="F4" s="161"/>
    </row>
    <row r="5" spans="1:6" ht="21.75">
      <c r="A5" s="160" t="s">
        <v>15</v>
      </c>
      <c r="B5" s="160"/>
      <c r="C5" s="161"/>
      <c r="D5" s="161"/>
      <c r="E5" s="161"/>
      <c r="F5" s="161"/>
    </row>
    <row r="6" spans="1:6" ht="21.75">
      <c r="A6" s="217" t="s">
        <v>126</v>
      </c>
      <c r="B6" s="160"/>
      <c r="C6" s="161"/>
      <c r="D6" s="161"/>
      <c r="E6" s="161"/>
      <c r="F6" s="161"/>
    </row>
    <row r="7" spans="1:6" ht="21.75">
      <c r="A7" s="160" t="s">
        <v>127</v>
      </c>
      <c r="B7" s="160"/>
      <c r="C7" s="161"/>
      <c r="D7" s="161"/>
      <c r="E7" s="161"/>
      <c r="F7" s="161"/>
    </row>
    <row r="8" spans="1:6" ht="21.75">
      <c r="A8" s="160" t="s">
        <v>147</v>
      </c>
      <c r="B8" s="160"/>
      <c r="C8" s="161"/>
      <c r="D8" s="161"/>
      <c r="E8" s="161"/>
      <c r="F8" s="161"/>
    </row>
    <row r="9" spans="1:6" ht="22.5" thickBot="1">
      <c r="A9" s="356" t="s">
        <v>16</v>
      </c>
      <c r="B9" s="356"/>
      <c r="C9" s="356"/>
      <c r="D9" s="356"/>
      <c r="E9" s="356"/>
      <c r="F9" s="356"/>
    </row>
    <row r="10" spans="1:6" ht="23.25" thickBot="1" thickTop="1">
      <c r="A10" s="162" t="s">
        <v>1</v>
      </c>
      <c r="B10" s="163" t="s">
        <v>2</v>
      </c>
      <c r="C10" s="358" t="s">
        <v>13</v>
      </c>
      <c r="D10" s="359"/>
      <c r="E10" s="358" t="s">
        <v>7</v>
      </c>
      <c r="F10" s="360"/>
    </row>
    <row r="11" spans="1:6" ht="22.5" thickTop="1">
      <c r="A11" s="164">
        <v>1</v>
      </c>
      <c r="B11" s="165" t="s">
        <v>140</v>
      </c>
      <c r="C11" s="361"/>
      <c r="D11" s="362"/>
      <c r="E11" s="341"/>
      <c r="F11" s="342"/>
    </row>
    <row r="12" spans="1:6" ht="21.75">
      <c r="A12" s="166"/>
      <c r="B12" s="167" t="s">
        <v>139</v>
      </c>
      <c r="C12" s="354"/>
      <c r="D12" s="355"/>
      <c r="E12" s="349"/>
      <c r="F12" s="351"/>
    </row>
    <row r="13" spans="1:6" ht="21.75">
      <c r="A13" s="166"/>
      <c r="B13" s="167"/>
      <c r="C13" s="354"/>
      <c r="D13" s="355"/>
      <c r="E13" s="349"/>
      <c r="F13" s="351"/>
    </row>
    <row r="14" spans="1:6" ht="21.75">
      <c r="A14" s="166"/>
      <c r="B14" s="167"/>
      <c r="C14" s="354"/>
      <c r="D14" s="355"/>
      <c r="E14" s="349"/>
      <c r="F14" s="351"/>
    </row>
    <row r="15" spans="1:6" ht="21.75">
      <c r="A15" s="166"/>
      <c r="B15" s="167"/>
      <c r="C15" s="349"/>
      <c r="D15" s="350"/>
      <c r="E15" s="349"/>
      <c r="F15" s="351"/>
    </row>
    <row r="16" spans="1:6" ht="21.75">
      <c r="A16" s="168"/>
      <c r="B16" s="167"/>
      <c r="C16" s="349"/>
      <c r="D16" s="350"/>
      <c r="E16" s="349"/>
      <c r="F16" s="351"/>
    </row>
    <row r="17" spans="1:6" ht="22.5" thickBot="1">
      <c r="A17" s="169"/>
      <c r="B17" s="170"/>
      <c r="C17" s="352"/>
      <c r="D17" s="353"/>
      <c r="E17" s="345"/>
      <c r="F17" s="346"/>
    </row>
    <row r="18" spans="1:6" ht="22.5" thickTop="1">
      <c r="A18" s="336" t="s">
        <v>116</v>
      </c>
      <c r="B18" s="171" t="s">
        <v>117</v>
      </c>
      <c r="C18" s="339"/>
      <c r="D18" s="340"/>
      <c r="E18" s="341"/>
      <c r="F18" s="342"/>
    </row>
    <row r="19" spans="1:6" ht="22.5" thickBot="1">
      <c r="A19" s="337"/>
      <c r="B19" s="172" t="s">
        <v>118</v>
      </c>
      <c r="C19" s="343"/>
      <c r="D19" s="344"/>
      <c r="E19" s="345"/>
      <c r="F19" s="346"/>
    </row>
    <row r="20" spans="1:6" ht="22.5" thickTop="1">
      <c r="A20" s="337"/>
      <c r="B20" s="347" t="s">
        <v>148</v>
      </c>
      <c r="C20" s="348"/>
      <c r="D20" s="348"/>
      <c r="E20" s="348"/>
      <c r="F20" s="173"/>
    </row>
    <row r="21" spans="1:6" ht="22.5" thickBot="1">
      <c r="A21" s="338"/>
      <c r="B21" s="174"/>
      <c r="C21" s="175"/>
      <c r="D21" s="175"/>
      <c r="E21" s="175"/>
      <c r="F21" s="176"/>
    </row>
    <row r="22" spans="1:6" ht="22.5" thickTop="1">
      <c r="A22" s="177"/>
      <c r="B22" s="177"/>
      <c r="C22" s="177"/>
      <c r="D22" s="177"/>
      <c r="E22" s="177"/>
      <c r="F22" s="177"/>
    </row>
    <row r="23" spans="1:6" ht="21.75">
      <c r="A23" s="177"/>
      <c r="B23" s="177"/>
      <c r="C23" s="177"/>
      <c r="D23" s="177"/>
      <c r="E23" s="177"/>
      <c r="F23" s="177"/>
    </row>
    <row r="24" spans="1:6" ht="24">
      <c r="A24" s="177"/>
      <c r="B24" s="335"/>
      <c r="C24" s="335"/>
      <c r="D24" s="335"/>
      <c r="E24" s="335"/>
      <c r="F24" s="335"/>
    </row>
    <row r="25" spans="1:6" ht="24">
      <c r="A25" s="177"/>
      <c r="B25" s="334"/>
      <c r="C25" s="334"/>
      <c r="D25" s="334"/>
      <c r="E25" s="334"/>
      <c r="F25" s="334"/>
    </row>
    <row r="26" spans="1:6" ht="24">
      <c r="A26" s="177"/>
      <c r="B26" s="216"/>
      <c r="C26" s="133"/>
      <c r="D26" s="133"/>
      <c r="E26" s="133"/>
      <c r="F26" s="133"/>
    </row>
    <row r="27" spans="1:6" ht="24">
      <c r="A27" s="177"/>
      <c r="B27" s="335"/>
      <c r="C27" s="335"/>
      <c r="D27" s="335"/>
      <c r="E27" s="335"/>
      <c r="F27" s="335"/>
    </row>
    <row r="28" spans="1:6" ht="24">
      <c r="A28" s="177" t="s">
        <v>119</v>
      </c>
      <c r="B28" s="334"/>
      <c r="C28" s="334"/>
      <c r="D28" s="334"/>
      <c r="E28" s="334"/>
      <c r="F28" s="334"/>
    </row>
    <row r="29" ht="21.75"/>
    <row r="30" ht="21.75"/>
  </sheetData>
  <sheetProtection/>
  <mergeCells count="30">
    <mergeCell ref="A1:F1"/>
    <mergeCell ref="A2:F2"/>
    <mergeCell ref="A4:D4"/>
    <mergeCell ref="A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A18:A21"/>
    <mergeCell ref="C18:D18"/>
    <mergeCell ref="E18:F18"/>
    <mergeCell ref="C19:D19"/>
    <mergeCell ref="E19:F19"/>
    <mergeCell ref="B20:E20"/>
    <mergeCell ref="B24:F24"/>
    <mergeCell ref="B25:F25"/>
    <mergeCell ref="B27:F27"/>
    <mergeCell ref="B28:F28"/>
    <mergeCell ref="C17:D17"/>
    <mergeCell ref="E17:F17"/>
  </mergeCells>
  <printOptions/>
  <pageMargins left="0.36" right="0.1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0"/>
  <sheetViews>
    <sheetView zoomScale="115" zoomScaleNormal="115" zoomScaleSheetLayoutView="85" zoomScalePageLayoutView="0" workbookViewId="0" topLeftCell="A1">
      <selection activeCell="B27" sqref="B27"/>
    </sheetView>
  </sheetViews>
  <sheetFormatPr defaultColWidth="9.140625" defaultRowHeight="21.75"/>
  <cols>
    <col min="1" max="1" width="7.140625" style="1" customWidth="1"/>
    <col min="2" max="2" width="35.00390625" style="1" customWidth="1"/>
    <col min="3" max="3" width="16.8515625" style="1" customWidth="1"/>
    <col min="4" max="4" width="13.00390625" style="1" customWidth="1"/>
    <col min="5" max="5" width="15.8515625" style="1" customWidth="1"/>
    <col min="6" max="6" width="14.57421875" style="1" customWidth="1"/>
    <col min="7" max="16384" width="9.140625" style="1" customWidth="1"/>
  </cols>
  <sheetData>
    <row r="1" spans="1:6" ht="21">
      <c r="A1" s="306"/>
      <c r="B1" s="313"/>
      <c r="C1" s="313"/>
      <c r="D1" s="313"/>
      <c r="E1" s="313"/>
      <c r="F1" s="313"/>
    </row>
    <row r="2" spans="1:6" ht="21">
      <c r="A2" s="307" t="s">
        <v>19</v>
      </c>
      <c r="B2" s="307"/>
      <c r="C2" s="307"/>
      <c r="D2" s="307"/>
      <c r="E2" s="307"/>
      <c r="F2" s="307"/>
    </row>
    <row r="3" spans="1:6" ht="5.25" customHeight="1">
      <c r="A3" s="2"/>
      <c r="B3" s="2"/>
      <c r="C3" s="2"/>
      <c r="D3" s="2"/>
      <c r="E3" s="2"/>
      <c r="F3" s="2"/>
    </row>
    <row r="4" spans="1:6" ht="18.75">
      <c r="A4" s="27" t="s">
        <v>94</v>
      </c>
      <c r="B4" s="57"/>
      <c r="C4" s="57"/>
      <c r="D4" s="57"/>
      <c r="E4" s="57"/>
      <c r="F4" s="57"/>
    </row>
    <row r="5" spans="1:6" ht="18.75">
      <c r="A5" s="27" t="s">
        <v>95</v>
      </c>
      <c r="B5" s="57"/>
      <c r="C5" s="57"/>
      <c r="D5" s="57"/>
      <c r="E5" s="57"/>
      <c r="F5" s="57"/>
    </row>
    <row r="6" spans="1:6" ht="18.75">
      <c r="A6" s="27" t="s">
        <v>96</v>
      </c>
      <c r="B6" s="57"/>
      <c r="C6" s="57"/>
      <c r="D6" s="57"/>
      <c r="E6" s="57"/>
      <c r="F6" s="57"/>
    </row>
    <row r="7" spans="1:6" ht="18.75">
      <c r="A7" s="27" t="s">
        <v>97</v>
      </c>
      <c r="B7" s="57"/>
      <c r="C7" s="27"/>
      <c r="D7" s="27"/>
      <c r="E7" s="57"/>
      <c r="F7" s="57"/>
    </row>
    <row r="8" spans="1:6" ht="19.5" thickBot="1">
      <c r="A8" s="58"/>
      <c r="B8" s="58"/>
      <c r="C8" s="58"/>
      <c r="D8" s="58"/>
      <c r="E8" s="58"/>
      <c r="F8" s="59" t="s">
        <v>16</v>
      </c>
    </row>
    <row r="9" spans="1:6" ht="19.5" thickTop="1">
      <c r="A9" s="314" t="s">
        <v>1</v>
      </c>
      <c r="B9" s="314" t="s">
        <v>2</v>
      </c>
      <c r="C9" s="314" t="s">
        <v>21</v>
      </c>
      <c r="D9" s="314" t="s">
        <v>11</v>
      </c>
      <c r="E9" s="314" t="s">
        <v>13</v>
      </c>
      <c r="F9" s="314" t="s">
        <v>7</v>
      </c>
    </row>
    <row r="10" spans="1:6" ht="19.5" thickBot="1">
      <c r="A10" s="310"/>
      <c r="B10" s="310"/>
      <c r="C10" s="310"/>
      <c r="D10" s="310"/>
      <c r="E10" s="310"/>
      <c r="F10" s="310"/>
    </row>
    <row r="11" spans="1:6" ht="19.5" thickTop="1">
      <c r="A11" s="29"/>
      <c r="B11" s="30"/>
      <c r="C11" s="48"/>
      <c r="D11" s="29"/>
      <c r="E11" s="31"/>
      <c r="F11" s="49"/>
    </row>
    <row r="12" spans="1:6" ht="18.75">
      <c r="A12" s="50"/>
      <c r="B12" s="37"/>
      <c r="C12" s="36"/>
      <c r="D12" s="36"/>
      <c r="E12" s="36"/>
      <c r="F12" s="51"/>
    </row>
    <row r="13" spans="1:6" ht="18.75">
      <c r="A13" s="37"/>
      <c r="B13" s="37"/>
      <c r="C13" s="37"/>
      <c r="D13" s="37"/>
      <c r="E13" s="37"/>
      <c r="F13" s="37"/>
    </row>
    <row r="14" spans="1:6" ht="18.75">
      <c r="A14" s="37"/>
      <c r="B14" s="37"/>
      <c r="C14" s="37"/>
      <c r="D14" s="37"/>
      <c r="E14" s="37"/>
      <c r="F14" s="37"/>
    </row>
    <row r="15" spans="1:6" ht="18.75">
      <c r="A15" s="37"/>
      <c r="B15" s="37"/>
      <c r="C15" s="37"/>
      <c r="D15" s="37"/>
      <c r="E15" s="37"/>
      <c r="F15" s="37"/>
    </row>
    <row r="16" spans="1:6" ht="18.75">
      <c r="A16" s="37"/>
      <c r="B16" s="37"/>
      <c r="C16" s="37"/>
      <c r="D16" s="37"/>
      <c r="E16" s="37"/>
      <c r="F16" s="37"/>
    </row>
    <row r="17" spans="1:6" ht="18.75">
      <c r="A17" s="37"/>
      <c r="B17" s="37"/>
      <c r="C17" s="37"/>
      <c r="D17" s="37"/>
      <c r="E17" s="37"/>
      <c r="F17" s="52"/>
    </row>
    <row r="18" spans="1:6" ht="18.75">
      <c r="A18" s="37"/>
      <c r="B18" s="53" t="s">
        <v>22</v>
      </c>
      <c r="C18" s="37"/>
      <c r="D18" s="37"/>
      <c r="E18" s="37"/>
      <c r="F18" s="52"/>
    </row>
    <row r="19" spans="1:6" ht="18.75">
      <c r="A19" s="37"/>
      <c r="B19" s="37" t="s">
        <v>83</v>
      </c>
      <c r="C19" s="37"/>
      <c r="D19" s="37"/>
      <c r="E19" s="37"/>
      <c r="F19" s="52"/>
    </row>
    <row r="20" spans="1:6" ht="18.75">
      <c r="A20" s="37"/>
      <c r="B20" s="37" t="s">
        <v>84</v>
      </c>
      <c r="C20" s="37"/>
      <c r="D20" s="37"/>
      <c r="E20" s="37"/>
      <c r="F20" s="52"/>
    </row>
    <row r="21" spans="1:6" ht="18.75">
      <c r="A21" s="37"/>
      <c r="B21" s="37" t="s">
        <v>85</v>
      </c>
      <c r="C21" s="37"/>
      <c r="D21" s="37"/>
      <c r="E21" s="37"/>
      <c r="F21" s="52"/>
    </row>
    <row r="22" spans="1:6" ht="19.5" thickBot="1">
      <c r="A22" s="54"/>
      <c r="B22" s="54" t="s">
        <v>86</v>
      </c>
      <c r="C22" s="54"/>
      <c r="D22" s="54"/>
      <c r="E22" s="54"/>
      <c r="F22" s="55"/>
    </row>
    <row r="23" spans="1:7" ht="20.25" thickBot="1" thickTop="1">
      <c r="A23" s="86"/>
      <c r="B23" s="10"/>
      <c r="C23" s="10"/>
      <c r="D23" s="9" t="s">
        <v>23</v>
      </c>
      <c r="E23" s="19"/>
      <c r="F23" s="116"/>
      <c r="G23" s="10"/>
    </row>
    <row r="24" spans="1:6" ht="19.5" thickTop="1">
      <c r="A24" s="10"/>
      <c r="B24" s="10"/>
      <c r="C24" s="10"/>
      <c r="D24" s="10"/>
      <c r="E24" s="10"/>
      <c r="F24" s="10"/>
    </row>
    <row r="25" spans="1:6" s="4" customFormat="1" ht="18.75">
      <c r="A25" s="4" t="s">
        <v>98</v>
      </c>
      <c r="B25" s="11"/>
      <c r="D25" s="18" t="s">
        <v>30</v>
      </c>
      <c r="E25" s="23"/>
      <c r="F25" s="4" t="s">
        <v>12</v>
      </c>
    </row>
    <row r="26" spans="2:3" ht="18.75">
      <c r="B26" s="12"/>
      <c r="C26" s="24"/>
    </row>
    <row r="27" spans="3:4" s="4" customFormat="1" ht="18.75">
      <c r="C27" s="308" t="s">
        <v>29</v>
      </c>
      <c r="D27" s="308"/>
    </row>
    <row r="28" spans="3:4" s="4" customFormat="1" ht="18.75">
      <c r="C28" s="315" t="s">
        <v>87</v>
      </c>
      <c r="D28" s="315"/>
    </row>
    <row r="29" spans="2:4" s="4" customFormat="1" ht="18.75">
      <c r="B29" s="11"/>
      <c r="C29" s="315" t="s">
        <v>88</v>
      </c>
      <c r="D29" s="315"/>
    </row>
    <row r="30" spans="2:4" s="4" customFormat="1" ht="18.75">
      <c r="B30" s="11"/>
      <c r="C30" s="13"/>
      <c r="D30" s="13"/>
    </row>
  </sheetData>
  <sheetProtection/>
  <mergeCells count="11">
    <mergeCell ref="C27:D27"/>
    <mergeCell ref="C28:D28"/>
    <mergeCell ref="C29:D29"/>
    <mergeCell ref="A1:F1"/>
    <mergeCell ref="A2:F2"/>
    <mergeCell ref="A9:A10"/>
    <mergeCell ref="B9:B10"/>
    <mergeCell ref="C9:C10"/>
    <mergeCell ref="D9:D10"/>
    <mergeCell ref="E9:E10"/>
    <mergeCell ref="F9:F10"/>
  </mergeCells>
  <printOptions/>
  <pageMargins left="0.52" right="0.38" top="0.66" bottom="0.39" header="0.65" footer="0.3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7"/>
  <sheetViews>
    <sheetView zoomScale="140" zoomScaleNormal="140" zoomScaleSheetLayoutView="110" zoomScalePageLayoutView="0" workbookViewId="0" topLeftCell="A7">
      <selection activeCell="C61" sqref="C61"/>
    </sheetView>
  </sheetViews>
  <sheetFormatPr defaultColWidth="9.140625" defaultRowHeight="21.75"/>
  <cols>
    <col min="1" max="1" width="7.140625" style="1" customWidth="1"/>
    <col min="2" max="2" width="48.421875" style="1" customWidth="1"/>
    <col min="3" max="3" width="7.28125" style="1" customWidth="1"/>
    <col min="4" max="4" width="7.421875" style="1" customWidth="1"/>
    <col min="5" max="5" width="13.7109375" style="1" customWidth="1"/>
    <col min="6" max="6" width="13.8515625" style="1" customWidth="1"/>
    <col min="7" max="7" width="13.7109375" style="1" customWidth="1"/>
    <col min="8" max="8" width="13.28125" style="1" customWidth="1"/>
    <col min="9" max="9" width="15.140625" style="1" customWidth="1"/>
    <col min="10" max="10" width="14.00390625" style="1" customWidth="1"/>
    <col min="11" max="16384" width="9.140625" style="1" customWidth="1"/>
  </cols>
  <sheetData>
    <row r="1" spans="1:10" ht="21.75" customHeight="1">
      <c r="A1" s="306"/>
      <c r="B1" s="306"/>
      <c r="C1" s="306"/>
      <c r="D1" s="306"/>
      <c r="E1" s="306"/>
      <c r="F1" s="306"/>
      <c r="G1" s="306"/>
      <c r="H1" s="306"/>
      <c r="I1" s="306"/>
      <c r="J1" s="306"/>
    </row>
    <row r="2" spans="1:10" ht="21.75" customHeight="1">
      <c r="A2" s="316" t="s">
        <v>14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ht="19.5" customHeight="1">
      <c r="A3" s="308" t="s">
        <v>27</v>
      </c>
      <c r="B3" s="308"/>
      <c r="C3" s="308"/>
      <c r="D3" s="308"/>
      <c r="E3" s="308"/>
      <c r="F3" s="308"/>
      <c r="G3" s="308"/>
      <c r="H3" s="308"/>
      <c r="I3" s="308"/>
      <c r="J3" s="308"/>
    </row>
    <row r="4" spans="1:10" s="4" customFormat="1" ht="19.5" customHeight="1">
      <c r="A4" s="26" t="s">
        <v>28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s="4" customFormat="1" ht="18.75">
      <c r="A5" s="27" t="s">
        <v>35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s="4" customFormat="1" ht="18.75">
      <c r="A6" s="27" t="s">
        <v>26</v>
      </c>
      <c r="B6" s="27"/>
      <c r="C6" s="27"/>
      <c r="D6" s="27"/>
      <c r="E6" s="27"/>
      <c r="F6" s="27" t="s">
        <v>15</v>
      </c>
      <c r="G6" s="27"/>
      <c r="H6" s="27"/>
      <c r="I6" s="27"/>
      <c r="J6" s="27"/>
    </row>
    <row r="7" spans="1:10" s="4" customFormat="1" ht="18.75">
      <c r="A7" s="27" t="s">
        <v>24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s="4" customFormat="1" ht="18.75">
      <c r="A8" s="27" t="s">
        <v>31</v>
      </c>
      <c r="B8" s="27"/>
      <c r="C8" s="27"/>
      <c r="D8" s="27"/>
      <c r="E8" s="27"/>
      <c r="F8" s="27"/>
      <c r="G8" s="28"/>
      <c r="H8" s="27"/>
      <c r="I8" s="27"/>
      <c r="J8" s="27"/>
    </row>
    <row r="9" spans="1:10" s="4" customFormat="1" ht="19.5" thickBot="1">
      <c r="A9" s="25"/>
      <c r="B9" s="25"/>
      <c r="C9" s="25"/>
      <c r="D9" s="25"/>
      <c r="E9" s="25"/>
      <c r="F9" s="25"/>
      <c r="G9" s="25"/>
      <c r="H9" s="25"/>
      <c r="I9" s="25"/>
      <c r="J9" s="25" t="s">
        <v>16</v>
      </c>
    </row>
    <row r="10" spans="1:10" ht="19.5" thickTop="1">
      <c r="A10" s="309" t="s">
        <v>1</v>
      </c>
      <c r="B10" s="309" t="s">
        <v>2</v>
      </c>
      <c r="C10" s="309" t="s">
        <v>3</v>
      </c>
      <c r="D10" s="309" t="s">
        <v>4</v>
      </c>
      <c r="E10" s="311" t="s">
        <v>17</v>
      </c>
      <c r="F10" s="312"/>
      <c r="G10" s="311" t="s">
        <v>5</v>
      </c>
      <c r="H10" s="312"/>
      <c r="I10" s="17" t="s">
        <v>18</v>
      </c>
      <c r="J10" s="309" t="s">
        <v>7</v>
      </c>
    </row>
    <row r="11" spans="1:10" ht="19.5" thickBot="1">
      <c r="A11" s="310"/>
      <c r="B11" s="310"/>
      <c r="C11" s="310"/>
      <c r="D11" s="310"/>
      <c r="E11" s="5" t="s">
        <v>8</v>
      </c>
      <c r="F11" s="5" t="s">
        <v>9</v>
      </c>
      <c r="G11" s="5" t="s">
        <v>8</v>
      </c>
      <c r="H11" s="5" t="s">
        <v>9</v>
      </c>
      <c r="I11" s="5" t="s">
        <v>6</v>
      </c>
      <c r="J11" s="310"/>
    </row>
    <row r="12" spans="1:10" s="4" customFormat="1" ht="19.5" thickTop="1">
      <c r="A12" s="72">
        <v>1</v>
      </c>
      <c r="B12" s="73" t="s">
        <v>36</v>
      </c>
      <c r="C12" s="74"/>
      <c r="D12" s="72"/>
      <c r="E12" s="75"/>
      <c r="F12" s="75"/>
      <c r="G12" s="76"/>
      <c r="H12" s="76"/>
      <c r="I12" s="76"/>
      <c r="J12" s="72"/>
    </row>
    <row r="13" spans="1:10" ht="18.75">
      <c r="A13" s="50">
        <v>1.1</v>
      </c>
      <c r="B13" s="33" t="s">
        <v>37</v>
      </c>
      <c r="C13" s="34">
        <v>1</v>
      </c>
      <c r="D13" s="32" t="s">
        <v>38</v>
      </c>
      <c r="E13" s="35">
        <v>0</v>
      </c>
      <c r="F13" s="35">
        <f>E13*C13</f>
        <v>0</v>
      </c>
      <c r="G13" s="35">
        <v>10000</v>
      </c>
      <c r="H13" s="36">
        <f>C13*G13</f>
        <v>10000</v>
      </c>
      <c r="I13" s="35">
        <f>F13+H13</f>
        <v>10000</v>
      </c>
      <c r="J13" s="32"/>
    </row>
    <row r="14" spans="1:10" ht="18.75">
      <c r="A14" s="50">
        <v>1.2</v>
      </c>
      <c r="B14" s="33" t="s">
        <v>39</v>
      </c>
      <c r="C14" s="34">
        <v>1</v>
      </c>
      <c r="D14" s="32" t="s">
        <v>38</v>
      </c>
      <c r="E14" s="36">
        <v>0</v>
      </c>
      <c r="F14" s="35">
        <f aca="true" t="shared" si="0" ref="F14:F55">E14*C14</f>
        <v>0</v>
      </c>
      <c r="G14" s="36">
        <v>15000</v>
      </c>
      <c r="H14" s="36">
        <f aca="true" t="shared" si="1" ref="H14:H55">C14*G14</f>
        <v>15000</v>
      </c>
      <c r="I14" s="35">
        <f aca="true" t="shared" si="2" ref="I14:I55">F14+H14</f>
        <v>15000</v>
      </c>
      <c r="J14" s="32"/>
    </row>
    <row r="15" spans="1:10" ht="18.75">
      <c r="A15" s="110">
        <v>1.3</v>
      </c>
      <c r="B15" s="43" t="s">
        <v>40</v>
      </c>
      <c r="C15" s="90">
        <v>1</v>
      </c>
      <c r="D15" s="42" t="s">
        <v>38</v>
      </c>
      <c r="E15" s="44">
        <v>0</v>
      </c>
      <c r="F15" s="35">
        <f t="shared" si="0"/>
        <v>0</v>
      </c>
      <c r="G15" s="45">
        <v>2500</v>
      </c>
      <c r="H15" s="36">
        <f t="shared" si="1"/>
        <v>2500</v>
      </c>
      <c r="I15" s="35">
        <f t="shared" si="2"/>
        <v>2500</v>
      </c>
      <c r="J15" s="42"/>
    </row>
    <row r="16" spans="1:10" s="4" customFormat="1" ht="18.75">
      <c r="A16" s="79"/>
      <c r="B16" s="71" t="s">
        <v>77</v>
      </c>
      <c r="C16" s="93"/>
      <c r="D16" s="79"/>
      <c r="E16" s="81"/>
      <c r="F16" s="81"/>
      <c r="G16" s="81"/>
      <c r="H16" s="81"/>
      <c r="I16" s="81">
        <f>SUM(I13:I15)</f>
        <v>27500</v>
      </c>
      <c r="J16" s="79"/>
    </row>
    <row r="17" spans="1:10" s="4" customFormat="1" ht="18.75">
      <c r="A17" s="68">
        <v>2</v>
      </c>
      <c r="B17" s="91" t="s">
        <v>41</v>
      </c>
      <c r="C17" s="69"/>
      <c r="D17" s="68"/>
      <c r="E17" s="70"/>
      <c r="F17" s="35">
        <f t="shared" si="0"/>
        <v>0</v>
      </c>
      <c r="G17" s="92"/>
      <c r="H17" s="36">
        <f t="shared" si="1"/>
        <v>0</v>
      </c>
      <c r="I17" s="35">
        <f t="shared" si="2"/>
        <v>0</v>
      </c>
      <c r="J17" s="68"/>
    </row>
    <row r="18" spans="1:10" ht="18.75">
      <c r="A18" s="50">
        <v>2.1</v>
      </c>
      <c r="B18" s="37" t="s">
        <v>42</v>
      </c>
      <c r="C18" s="34">
        <v>25</v>
      </c>
      <c r="D18" s="32" t="s">
        <v>32</v>
      </c>
      <c r="E18" s="35">
        <v>1950</v>
      </c>
      <c r="F18" s="35">
        <f t="shared" si="0"/>
        <v>48750</v>
      </c>
      <c r="G18" s="35">
        <v>120</v>
      </c>
      <c r="H18" s="36">
        <f t="shared" si="1"/>
        <v>3000</v>
      </c>
      <c r="I18" s="35">
        <f t="shared" si="2"/>
        <v>51750</v>
      </c>
      <c r="J18" s="32"/>
    </row>
    <row r="19" spans="1:10" ht="21.75">
      <c r="A19" s="50">
        <v>2.2</v>
      </c>
      <c r="B19" s="66" t="s">
        <v>43</v>
      </c>
      <c r="C19" s="34">
        <v>242.5</v>
      </c>
      <c r="D19" s="32" t="s">
        <v>10</v>
      </c>
      <c r="E19" s="35">
        <v>41</v>
      </c>
      <c r="F19" s="35">
        <f t="shared" si="0"/>
        <v>9942.5</v>
      </c>
      <c r="G19" s="35">
        <v>30</v>
      </c>
      <c r="H19" s="36">
        <f t="shared" si="1"/>
        <v>7275</v>
      </c>
      <c r="I19" s="35">
        <f t="shared" si="2"/>
        <v>17217.5</v>
      </c>
      <c r="J19" s="38"/>
    </row>
    <row r="20" spans="1:10" ht="18.75">
      <c r="A20" s="50">
        <v>2.3</v>
      </c>
      <c r="B20" s="39" t="s">
        <v>44</v>
      </c>
      <c r="C20" s="34">
        <v>15</v>
      </c>
      <c r="D20" s="32" t="s">
        <v>32</v>
      </c>
      <c r="E20" s="40">
        <v>400</v>
      </c>
      <c r="F20" s="35">
        <f t="shared" si="0"/>
        <v>6000</v>
      </c>
      <c r="G20" s="36">
        <v>100</v>
      </c>
      <c r="H20" s="36">
        <f t="shared" si="1"/>
        <v>1500</v>
      </c>
      <c r="I20" s="35">
        <f t="shared" si="2"/>
        <v>7500</v>
      </c>
      <c r="J20" s="32"/>
    </row>
    <row r="21" spans="1:10" ht="18.75">
      <c r="A21" s="50">
        <v>2.4</v>
      </c>
      <c r="B21" s="37" t="s">
        <v>45</v>
      </c>
      <c r="C21" s="34">
        <v>242.5</v>
      </c>
      <c r="D21" s="32" t="s">
        <v>10</v>
      </c>
      <c r="E21" s="35">
        <v>85</v>
      </c>
      <c r="F21" s="35">
        <f t="shared" si="0"/>
        <v>20612.5</v>
      </c>
      <c r="G21" s="35">
        <v>45</v>
      </c>
      <c r="H21" s="36">
        <f t="shared" si="1"/>
        <v>10912.5</v>
      </c>
      <c r="I21" s="35">
        <f t="shared" si="2"/>
        <v>31525</v>
      </c>
      <c r="J21" s="32"/>
    </row>
    <row r="22" spans="1:10" ht="18.75">
      <c r="A22" s="110">
        <v>2.5</v>
      </c>
      <c r="B22" s="43" t="s">
        <v>46</v>
      </c>
      <c r="C22" s="90">
        <v>1</v>
      </c>
      <c r="D22" s="42" t="s">
        <v>38</v>
      </c>
      <c r="E22" s="44">
        <v>2500</v>
      </c>
      <c r="F22" s="35">
        <f t="shared" si="0"/>
        <v>2500</v>
      </c>
      <c r="G22" s="45">
        <v>400</v>
      </c>
      <c r="H22" s="36">
        <f t="shared" si="1"/>
        <v>400</v>
      </c>
      <c r="I22" s="35">
        <f t="shared" si="2"/>
        <v>2900</v>
      </c>
      <c r="J22" s="67"/>
    </row>
    <row r="23" spans="1:10" s="4" customFormat="1" ht="18.75">
      <c r="A23" s="79"/>
      <c r="B23" s="71" t="s">
        <v>78</v>
      </c>
      <c r="C23" s="93"/>
      <c r="D23" s="79"/>
      <c r="E23" s="81"/>
      <c r="F23" s="81"/>
      <c r="G23" s="81"/>
      <c r="H23" s="81"/>
      <c r="I23" s="81">
        <f>SUM(I17:I22)</f>
        <v>110892.5</v>
      </c>
      <c r="J23" s="96"/>
    </row>
    <row r="24" spans="1:10" s="4" customFormat="1" ht="18.75">
      <c r="A24" s="68">
        <v>3</v>
      </c>
      <c r="B24" s="91" t="s">
        <v>47</v>
      </c>
      <c r="C24" s="69"/>
      <c r="D24" s="68"/>
      <c r="E24" s="70"/>
      <c r="F24" s="35">
        <f t="shared" si="0"/>
        <v>0</v>
      </c>
      <c r="G24" s="92"/>
      <c r="H24" s="36">
        <f t="shared" si="1"/>
        <v>0</v>
      </c>
      <c r="I24" s="35">
        <f t="shared" si="2"/>
        <v>0</v>
      </c>
      <c r="J24" s="95"/>
    </row>
    <row r="25" spans="1:10" ht="18.75">
      <c r="A25" s="50">
        <v>3.1</v>
      </c>
      <c r="B25" s="37" t="s">
        <v>48</v>
      </c>
      <c r="C25" s="34">
        <v>1680</v>
      </c>
      <c r="D25" s="32" t="s">
        <v>38</v>
      </c>
      <c r="E25" s="35">
        <v>30</v>
      </c>
      <c r="F25" s="35">
        <f t="shared" si="0"/>
        <v>50400</v>
      </c>
      <c r="G25" s="36">
        <v>40</v>
      </c>
      <c r="H25" s="36">
        <f t="shared" si="1"/>
        <v>67200</v>
      </c>
      <c r="I25" s="35">
        <f t="shared" si="2"/>
        <v>117600</v>
      </c>
      <c r="J25" s="41"/>
    </row>
    <row r="26" spans="1:10" ht="18.75">
      <c r="A26" s="50">
        <v>3.2</v>
      </c>
      <c r="B26" s="37" t="s">
        <v>49</v>
      </c>
      <c r="C26" s="34">
        <v>1</v>
      </c>
      <c r="D26" s="32" t="s">
        <v>38</v>
      </c>
      <c r="E26" s="35">
        <v>12000</v>
      </c>
      <c r="F26" s="35">
        <f t="shared" si="0"/>
        <v>12000</v>
      </c>
      <c r="G26" s="36">
        <v>6000</v>
      </c>
      <c r="H26" s="36">
        <f t="shared" si="1"/>
        <v>6000</v>
      </c>
      <c r="I26" s="35">
        <f t="shared" si="2"/>
        <v>18000</v>
      </c>
      <c r="J26" s="41"/>
    </row>
    <row r="27" spans="1:10" ht="18.75">
      <c r="A27" s="50">
        <v>3.3</v>
      </c>
      <c r="B27" s="37" t="s">
        <v>50</v>
      </c>
      <c r="C27" s="34">
        <v>40</v>
      </c>
      <c r="D27" s="32" t="s">
        <v>10</v>
      </c>
      <c r="E27" s="35">
        <v>200</v>
      </c>
      <c r="F27" s="35">
        <f t="shared" si="0"/>
        <v>8000</v>
      </c>
      <c r="G27" s="36">
        <v>80</v>
      </c>
      <c r="H27" s="36">
        <f t="shared" si="1"/>
        <v>3200</v>
      </c>
      <c r="I27" s="35">
        <f t="shared" si="2"/>
        <v>11200</v>
      </c>
      <c r="J27" s="41"/>
    </row>
    <row r="28" spans="1:10" ht="18.75">
      <c r="A28" s="50">
        <v>3.4</v>
      </c>
      <c r="B28" s="37" t="s">
        <v>51</v>
      </c>
      <c r="C28" s="34">
        <v>50</v>
      </c>
      <c r="D28" s="32" t="s">
        <v>10</v>
      </c>
      <c r="E28" s="35">
        <v>350</v>
      </c>
      <c r="F28" s="35">
        <f t="shared" si="0"/>
        <v>17500</v>
      </c>
      <c r="G28" s="36">
        <v>150</v>
      </c>
      <c r="H28" s="36">
        <f t="shared" si="1"/>
        <v>7500</v>
      </c>
      <c r="I28" s="35">
        <f t="shared" si="2"/>
        <v>25000</v>
      </c>
      <c r="J28" s="41"/>
    </row>
    <row r="29" spans="1:10" ht="18.75">
      <c r="A29" s="50">
        <v>3.5</v>
      </c>
      <c r="B29" s="37" t="s">
        <v>52</v>
      </c>
      <c r="C29" s="32">
        <v>4</v>
      </c>
      <c r="D29" s="32" t="s">
        <v>25</v>
      </c>
      <c r="E29" s="35">
        <v>3500</v>
      </c>
      <c r="F29" s="35">
        <f t="shared" si="0"/>
        <v>14000</v>
      </c>
      <c r="G29" s="36">
        <v>500</v>
      </c>
      <c r="H29" s="36">
        <f t="shared" si="1"/>
        <v>2000</v>
      </c>
      <c r="I29" s="35">
        <f t="shared" si="2"/>
        <v>16000</v>
      </c>
      <c r="J29" s="41"/>
    </row>
    <row r="30" spans="1:10" ht="18.75">
      <c r="A30" s="50">
        <v>3.6</v>
      </c>
      <c r="B30" s="37" t="s">
        <v>53</v>
      </c>
      <c r="C30" s="34">
        <v>126</v>
      </c>
      <c r="D30" s="32" t="s">
        <v>54</v>
      </c>
      <c r="E30" s="36">
        <v>80</v>
      </c>
      <c r="F30" s="35">
        <f t="shared" si="0"/>
        <v>10080</v>
      </c>
      <c r="G30" s="36">
        <v>50</v>
      </c>
      <c r="H30" s="36">
        <f t="shared" si="1"/>
        <v>6300</v>
      </c>
      <c r="I30" s="35">
        <f t="shared" si="2"/>
        <v>16380</v>
      </c>
      <c r="J30" s="41"/>
    </row>
    <row r="31" spans="1:10" ht="18.75">
      <c r="A31" s="110">
        <v>3.7</v>
      </c>
      <c r="B31" s="43" t="s">
        <v>55</v>
      </c>
      <c r="C31" s="45">
        <v>56</v>
      </c>
      <c r="D31" s="42" t="s">
        <v>54</v>
      </c>
      <c r="E31" s="44">
        <v>200</v>
      </c>
      <c r="F31" s="35">
        <f t="shared" si="0"/>
        <v>11200</v>
      </c>
      <c r="G31" s="44">
        <v>100</v>
      </c>
      <c r="H31" s="36">
        <f t="shared" si="1"/>
        <v>5600</v>
      </c>
      <c r="I31" s="35">
        <f t="shared" si="2"/>
        <v>16800</v>
      </c>
      <c r="J31" s="67"/>
    </row>
    <row r="32" spans="1:10" s="94" customFormat="1" ht="18.75">
      <c r="A32" s="112">
        <v>3.8</v>
      </c>
      <c r="B32" s="65" t="s">
        <v>56</v>
      </c>
      <c r="C32" s="64">
        <v>77</v>
      </c>
      <c r="D32" s="60" t="s">
        <v>54</v>
      </c>
      <c r="E32" s="63">
        <v>150</v>
      </c>
      <c r="F32" s="35">
        <f t="shared" si="0"/>
        <v>11550</v>
      </c>
      <c r="G32" s="63">
        <v>60</v>
      </c>
      <c r="H32" s="36">
        <f t="shared" si="1"/>
        <v>4620</v>
      </c>
      <c r="I32" s="35">
        <f t="shared" si="2"/>
        <v>16170</v>
      </c>
      <c r="J32" s="114"/>
    </row>
    <row r="33" spans="1:10" ht="18.75">
      <c r="A33" s="111">
        <v>3.9</v>
      </c>
      <c r="B33" s="88" t="s">
        <v>57</v>
      </c>
      <c r="C33" s="89">
        <v>76</v>
      </c>
      <c r="D33" s="87" t="s">
        <v>54</v>
      </c>
      <c r="E33" s="46">
        <v>150</v>
      </c>
      <c r="F33" s="35">
        <f t="shared" si="0"/>
        <v>11400</v>
      </c>
      <c r="G33" s="46">
        <v>60</v>
      </c>
      <c r="H33" s="36">
        <f t="shared" si="1"/>
        <v>4560</v>
      </c>
      <c r="I33" s="35">
        <f t="shared" si="2"/>
        <v>15960</v>
      </c>
      <c r="J33" s="87"/>
    </row>
    <row r="34" spans="1:10" ht="18.75">
      <c r="A34" s="50">
        <v>3.1</v>
      </c>
      <c r="B34" s="37" t="s">
        <v>58</v>
      </c>
      <c r="C34" s="34">
        <v>126</v>
      </c>
      <c r="D34" s="32" t="s">
        <v>33</v>
      </c>
      <c r="E34" s="35">
        <v>250</v>
      </c>
      <c r="F34" s="35">
        <f t="shared" si="0"/>
        <v>31500</v>
      </c>
      <c r="G34" s="35">
        <v>60</v>
      </c>
      <c r="H34" s="36">
        <f t="shared" si="1"/>
        <v>7560</v>
      </c>
      <c r="I34" s="35">
        <f t="shared" si="2"/>
        <v>39060</v>
      </c>
      <c r="J34" s="32"/>
    </row>
    <row r="35" spans="1:10" ht="18.75">
      <c r="A35" s="112">
        <v>3.11</v>
      </c>
      <c r="B35" s="61" t="s">
        <v>59</v>
      </c>
      <c r="C35" s="62">
        <v>420</v>
      </c>
      <c r="D35" s="60" t="s">
        <v>10</v>
      </c>
      <c r="E35" s="63">
        <v>20</v>
      </c>
      <c r="F35" s="35">
        <f t="shared" si="0"/>
        <v>8400</v>
      </c>
      <c r="G35" s="63">
        <v>30</v>
      </c>
      <c r="H35" s="36">
        <f t="shared" si="1"/>
        <v>12600</v>
      </c>
      <c r="I35" s="35">
        <f t="shared" si="2"/>
        <v>21000</v>
      </c>
      <c r="J35" s="60"/>
    </row>
    <row r="36" spans="1:10" ht="18.75">
      <c r="A36" s="113">
        <v>3.12</v>
      </c>
      <c r="B36" s="98" t="s">
        <v>60</v>
      </c>
      <c r="C36" s="99">
        <v>1</v>
      </c>
      <c r="D36" s="97" t="s">
        <v>38</v>
      </c>
      <c r="E36" s="100">
        <v>10000</v>
      </c>
      <c r="F36" s="35">
        <f t="shared" si="0"/>
        <v>10000</v>
      </c>
      <c r="G36" s="100">
        <v>2000</v>
      </c>
      <c r="H36" s="36">
        <f t="shared" si="1"/>
        <v>2000</v>
      </c>
      <c r="I36" s="35">
        <f t="shared" si="2"/>
        <v>12000</v>
      </c>
      <c r="J36" s="101"/>
    </row>
    <row r="37" spans="1:10" s="4" customFormat="1" ht="18.75">
      <c r="A37" s="79"/>
      <c r="B37" s="71" t="s">
        <v>79</v>
      </c>
      <c r="C37" s="79"/>
      <c r="D37" s="81"/>
      <c r="E37" s="81"/>
      <c r="F37" s="81"/>
      <c r="G37" s="81"/>
      <c r="H37" s="81"/>
      <c r="I37" s="81">
        <f>SUM(I24:I36)</f>
        <v>325170</v>
      </c>
      <c r="J37" s="79"/>
    </row>
    <row r="38" spans="1:10" s="4" customFormat="1" ht="19.5" customHeight="1">
      <c r="A38" s="68">
        <v>4</v>
      </c>
      <c r="B38" s="102" t="s">
        <v>61</v>
      </c>
      <c r="C38" s="103"/>
      <c r="D38" s="70"/>
      <c r="E38" s="70"/>
      <c r="F38" s="35">
        <f t="shared" si="0"/>
        <v>0</v>
      </c>
      <c r="G38" s="70"/>
      <c r="H38" s="36">
        <f t="shared" si="1"/>
        <v>0</v>
      </c>
      <c r="I38" s="35">
        <f t="shared" si="2"/>
        <v>0</v>
      </c>
      <c r="J38" s="68"/>
    </row>
    <row r="39" spans="1:10" ht="18.75">
      <c r="A39" s="50">
        <v>4.1</v>
      </c>
      <c r="B39" s="37" t="s">
        <v>62</v>
      </c>
      <c r="C39" s="32">
        <v>55</v>
      </c>
      <c r="D39" s="36" t="s">
        <v>10</v>
      </c>
      <c r="E39" s="35">
        <v>1700</v>
      </c>
      <c r="F39" s="35">
        <f t="shared" si="0"/>
        <v>93500</v>
      </c>
      <c r="G39" s="35">
        <v>350</v>
      </c>
      <c r="H39" s="36">
        <f t="shared" si="1"/>
        <v>19250</v>
      </c>
      <c r="I39" s="35">
        <f t="shared" si="2"/>
        <v>112750</v>
      </c>
      <c r="J39" s="32"/>
    </row>
    <row r="40" spans="1:10" ht="18.75">
      <c r="A40" s="50">
        <v>4.2</v>
      </c>
      <c r="B40" s="37" t="s">
        <v>63</v>
      </c>
      <c r="C40" s="32">
        <v>55</v>
      </c>
      <c r="D40" s="36" t="s">
        <v>25</v>
      </c>
      <c r="E40" s="35">
        <v>650</v>
      </c>
      <c r="F40" s="35">
        <f t="shared" si="0"/>
        <v>35750</v>
      </c>
      <c r="G40" s="35">
        <v>200</v>
      </c>
      <c r="H40" s="36">
        <f t="shared" si="1"/>
        <v>11000</v>
      </c>
      <c r="I40" s="35">
        <f t="shared" si="2"/>
        <v>46750</v>
      </c>
      <c r="J40" s="32"/>
    </row>
    <row r="41" spans="1:10" ht="18.75">
      <c r="A41" s="50">
        <v>4.3</v>
      </c>
      <c r="B41" s="37" t="s">
        <v>82</v>
      </c>
      <c r="C41" s="32">
        <v>67.8</v>
      </c>
      <c r="D41" s="36" t="s">
        <v>10</v>
      </c>
      <c r="E41" s="35">
        <v>800</v>
      </c>
      <c r="F41" s="35">
        <f t="shared" si="0"/>
        <v>54240</v>
      </c>
      <c r="G41" s="35">
        <v>400</v>
      </c>
      <c r="H41" s="36">
        <f t="shared" si="1"/>
        <v>27120</v>
      </c>
      <c r="I41" s="35">
        <f t="shared" si="2"/>
        <v>81360</v>
      </c>
      <c r="J41" s="32"/>
    </row>
    <row r="42" spans="1:10" ht="18.75">
      <c r="A42" s="110">
        <v>4.4</v>
      </c>
      <c r="B42" s="43" t="s">
        <v>64</v>
      </c>
      <c r="C42" s="42">
        <v>2</v>
      </c>
      <c r="D42" s="45" t="s">
        <v>25</v>
      </c>
      <c r="E42" s="44">
        <v>10000</v>
      </c>
      <c r="F42" s="35">
        <f t="shared" si="0"/>
        <v>20000</v>
      </c>
      <c r="G42" s="44">
        <v>3000</v>
      </c>
      <c r="H42" s="36">
        <f t="shared" si="1"/>
        <v>6000</v>
      </c>
      <c r="I42" s="35">
        <f t="shared" si="2"/>
        <v>26000</v>
      </c>
      <c r="J42" s="42"/>
    </row>
    <row r="43" spans="1:10" s="4" customFormat="1" ht="18.75">
      <c r="A43" s="79"/>
      <c r="B43" s="71" t="s">
        <v>80</v>
      </c>
      <c r="C43" s="79"/>
      <c r="D43" s="80"/>
      <c r="E43" s="81"/>
      <c r="F43" s="81"/>
      <c r="G43" s="81"/>
      <c r="H43" s="81"/>
      <c r="I43" s="81">
        <f>SUM(I38:I42)</f>
        <v>266860</v>
      </c>
      <c r="J43" s="105"/>
    </row>
    <row r="44" spans="1:10" s="4" customFormat="1" ht="18.75">
      <c r="A44" s="68">
        <v>5</v>
      </c>
      <c r="B44" s="91" t="s">
        <v>65</v>
      </c>
      <c r="C44" s="68"/>
      <c r="D44" s="92"/>
      <c r="E44" s="70"/>
      <c r="F44" s="35">
        <f t="shared" si="0"/>
        <v>0</v>
      </c>
      <c r="G44" s="70"/>
      <c r="H44" s="36">
        <f t="shared" si="1"/>
        <v>0</v>
      </c>
      <c r="I44" s="35">
        <f t="shared" si="2"/>
        <v>0</v>
      </c>
      <c r="J44" s="104"/>
    </row>
    <row r="45" spans="1:10" ht="18.75">
      <c r="A45" s="50">
        <v>5.1</v>
      </c>
      <c r="B45" s="37" t="s">
        <v>66</v>
      </c>
      <c r="C45" s="32">
        <v>9.6</v>
      </c>
      <c r="D45" s="36" t="s">
        <v>10</v>
      </c>
      <c r="E45" s="35"/>
      <c r="F45" s="35">
        <f t="shared" si="0"/>
        <v>0</v>
      </c>
      <c r="G45" s="35"/>
      <c r="H45" s="36">
        <f t="shared" si="1"/>
        <v>0</v>
      </c>
      <c r="I45" s="35">
        <f t="shared" si="2"/>
        <v>0</v>
      </c>
      <c r="J45" s="78"/>
    </row>
    <row r="46" spans="1:10" ht="18.75">
      <c r="A46" s="50">
        <v>5.2</v>
      </c>
      <c r="B46" s="37" t="s">
        <v>67</v>
      </c>
      <c r="C46" s="32">
        <v>9.6</v>
      </c>
      <c r="D46" s="36" t="s">
        <v>10</v>
      </c>
      <c r="E46" s="35">
        <v>220</v>
      </c>
      <c r="F46" s="35">
        <f t="shared" si="0"/>
        <v>2112</v>
      </c>
      <c r="G46" s="35">
        <v>50</v>
      </c>
      <c r="H46" s="36">
        <f t="shared" si="1"/>
        <v>480</v>
      </c>
      <c r="I46" s="35">
        <f t="shared" si="2"/>
        <v>2592</v>
      </c>
      <c r="J46" s="32"/>
    </row>
    <row r="47" spans="1:10" ht="18.75">
      <c r="A47" s="110">
        <v>5.3</v>
      </c>
      <c r="B47" s="43" t="s">
        <v>68</v>
      </c>
      <c r="C47" s="42">
        <v>12</v>
      </c>
      <c r="D47" s="45" t="s">
        <v>10</v>
      </c>
      <c r="E47" s="44">
        <v>200</v>
      </c>
      <c r="F47" s="35">
        <f t="shared" si="0"/>
        <v>2400</v>
      </c>
      <c r="G47" s="44">
        <v>50</v>
      </c>
      <c r="H47" s="36">
        <f t="shared" si="1"/>
        <v>600</v>
      </c>
      <c r="I47" s="35">
        <f t="shared" si="2"/>
        <v>3000</v>
      </c>
      <c r="J47" s="42"/>
    </row>
    <row r="48" spans="1:10" s="94" customFormat="1" ht="18.75">
      <c r="A48" s="112">
        <v>5.4</v>
      </c>
      <c r="B48" s="65" t="s">
        <v>69</v>
      </c>
      <c r="C48" s="64">
        <v>2</v>
      </c>
      <c r="D48" s="60" t="s">
        <v>25</v>
      </c>
      <c r="E48" s="63">
        <v>2000</v>
      </c>
      <c r="F48" s="35">
        <f t="shared" si="0"/>
        <v>4000</v>
      </c>
      <c r="G48" s="63">
        <v>800</v>
      </c>
      <c r="H48" s="36">
        <f t="shared" si="1"/>
        <v>1600</v>
      </c>
      <c r="I48" s="35">
        <f t="shared" si="2"/>
        <v>5600</v>
      </c>
      <c r="J48" s="114"/>
    </row>
    <row r="49" spans="1:10" ht="18.75">
      <c r="A49" s="111">
        <v>5.5</v>
      </c>
      <c r="B49" s="115" t="s">
        <v>70</v>
      </c>
      <c r="C49" s="87">
        <v>1</v>
      </c>
      <c r="D49" s="47" t="s">
        <v>25</v>
      </c>
      <c r="E49" s="46">
        <v>2500</v>
      </c>
      <c r="F49" s="35">
        <f t="shared" si="0"/>
        <v>2500</v>
      </c>
      <c r="G49" s="46">
        <v>1000</v>
      </c>
      <c r="H49" s="36">
        <f t="shared" si="1"/>
        <v>1000</v>
      </c>
      <c r="I49" s="35">
        <f t="shared" si="2"/>
        <v>3500</v>
      </c>
      <c r="J49" s="87"/>
    </row>
    <row r="50" spans="1:10" ht="18.75">
      <c r="A50" s="50">
        <v>5.6</v>
      </c>
      <c r="B50" s="37" t="s">
        <v>71</v>
      </c>
      <c r="C50" s="32">
        <v>1</v>
      </c>
      <c r="D50" s="36" t="s">
        <v>38</v>
      </c>
      <c r="E50" s="35">
        <v>3000</v>
      </c>
      <c r="F50" s="35">
        <f t="shared" si="0"/>
        <v>3000</v>
      </c>
      <c r="G50" s="35">
        <v>1000</v>
      </c>
      <c r="H50" s="36">
        <f t="shared" si="1"/>
        <v>1000</v>
      </c>
      <c r="I50" s="35">
        <f t="shared" si="2"/>
        <v>4000</v>
      </c>
      <c r="J50" s="32"/>
    </row>
    <row r="51" spans="1:10" ht="18.75">
      <c r="A51" s="50">
        <v>5.7</v>
      </c>
      <c r="B51" s="37" t="s">
        <v>72</v>
      </c>
      <c r="C51" s="32">
        <v>32</v>
      </c>
      <c r="D51" s="36" t="s">
        <v>10</v>
      </c>
      <c r="E51" s="35">
        <v>30</v>
      </c>
      <c r="F51" s="35">
        <f t="shared" si="0"/>
        <v>960</v>
      </c>
      <c r="G51" s="35">
        <v>45</v>
      </c>
      <c r="H51" s="36">
        <f t="shared" si="1"/>
        <v>1440</v>
      </c>
      <c r="I51" s="35">
        <f t="shared" si="2"/>
        <v>2400</v>
      </c>
      <c r="J51" s="32"/>
    </row>
    <row r="52" spans="1:10" ht="18.75">
      <c r="A52" s="50">
        <v>5.8</v>
      </c>
      <c r="B52" s="37" t="s">
        <v>73</v>
      </c>
      <c r="C52" s="32">
        <v>2</v>
      </c>
      <c r="D52" s="36" t="s">
        <v>25</v>
      </c>
      <c r="E52" s="35">
        <v>3000</v>
      </c>
      <c r="F52" s="35">
        <f t="shared" si="0"/>
        <v>6000</v>
      </c>
      <c r="G52" s="35">
        <v>2000</v>
      </c>
      <c r="H52" s="36">
        <f t="shared" si="1"/>
        <v>4000</v>
      </c>
      <c r="I52" s="35">
        <f t="shared" si="2"/>
        <v>10000</v>
      </c>
      <c r="J52" s="32"/>
    </row>
    <row r="53" spans="1:10" ht="18.75">
      <c r="A53" s="50">
        <v>5.9</v>
      </c>
      <c r="B53" s="37" t="s">
        <v>74</v>
      </c>
      <c r="C53" s="32">
        <v>28</v>
      </c>
      <c r="D53" s="36" t="s">
        <v>10</v>
      </c>
      <c r="E53" s="35">
        <v>80</v>
      </c>
      <c r="F53" s="35">
        <f t="shared" si="0"/>
        <v>2240</v>
      </c>
      <c r="G53" s="35">
        <v>80</v>
      </c>
      <c r="H53" s="36">
        <f t="shared" si="1"/>
        <v>2240</v>
      </c>
      <c r="I53" s="35">
        <f t="shared" si="2"/>
        <v>4480</v>
      </c>
      <c r="J53" s="32"/>
    </row>
    <row r="54" spans="1:10" ht="18.75">
      <c r="A54" s="50">
        <v>5.1</v>
      </c>
      <c r="B54" s="37" t="s">
        <v>75</v>
      </c>
      <c r="C54" s="32">
        <v>32</v>
      </c>
      <c r="D54" s="36" t="s">
        <v>10</v>
      </c>
      <c r="E54" s="35">
        <v>180</v>
      </c>
      <c r="F54" s="35">
        <f t="shared" si="0"/>
        <v>5760</v>
      </c>
      <c r="G54" s="35">
        <v>100</v>
      </c>
      <c r="H54" s="36">
        <f t="shared" si="1"/>
        <v>3200</v>
      </c>
      <c r="I54" s="35">
        <f t="shared" si="2"/>
        <v>8960</v>
      </c>
      <c r="J54" s="32"/>
    </row>
    <row r="55" spans="1:10" ht="18.75">
      <c r="A55" s="110">
        <v>5.11</v>
      </c>
      <c r="B55" s="43" t="s">
        <v>76</v>
      </c>
      <c r="C55" s="42">
        <v>1</v>
      </c>
      <c r="D55" s="45" t="s">
        <v>38</v>
      </c>
      <c r="E55" s="44">
        <v>7545</v>
      </c>
      <c r="F55" s="35">
        <f t="shared" si="0"/>
        <v>7545</v>
      </c>
      <c r="G55" s="44">
        <v>2500</v>
      </c>
      <c r="H55" s="36">
        <f t="shared" si="1"/>
        <v>2500</v>
      </c>
      <c r="I55" s="35">
        <f t="shared" si="2"/>
        <v>10045</v>
      </c>
      <c r="J55" s="42"/>
    </row>
    <row r="56" spans="1:10" ht="21" customHeight="1" thickBot="1">
      <c r="A56" s="106"/>
      <c r="B56" s="107" t="s">
        <v>81</v>
      </c>
      <c r="C56" s="106"/>
      <c r="D56" s="108"/>
      <c r="E56" s="109"/>
      <c r="F56" s="109"/>
      <c r="G56" s="109"/>
      <c r="H56" s="109"/>
      <c r="I56" s="109">
        <f>SUM(I44:I55)</f>
        <v>54577</v>
      </c>
      <c r="J56" s="109"/>
    </row>
    <row r="57" spans="1:10" s="4" customFormat="1" ht="20.25" thickBot="1" thickTop="1">
      <c r="A57" s="82"/>
      <c r="B57" s="77" t="s">
        <v>34</v>
      </c>
      <c r="C57" s="83"/>
      <c r="D57" s="82"/>
      <c r="E57" s="84"/>
      <c r="F57" s="84"/>
      <c r="G57" s="84"/>
      <c r="H57" s="83"/>
      <c r="I57" s="84">
        <f>SUM(I56,I43,I37,I23,I16)</f>
        <v>784999.5</v>
      </c>
      <c r="J57" s="85"/>
    </row>
    <row r="58" spans="1:10" ht="18.75" hidden="1">
      <c r="A58" s="6"/>
      <c r="B58" s="16"/>
      <c r="C58" s="16"/>
      <c r="D58" s="20"/>
      <c r="E58" s="20"/>
      <c r="F58" s="20"/>
      <c r="G58" s="20"/>
      <c r="H58" s="20"/>
      <c r="I58" s="20"/>
      <c r="J58" s="6"/>
    </row>
    <row r="59" spans="1:10" ht="18.75" hidden="1">
      <c r="A59" s="7"/>
      <c r="B59" s="14"/>
      <c r="C59" s="14"/>
      <c r="D59" s="15"/>
      <c r="E59" s="15"/>
      <c r="F59" s="15"/>
      <c r="G59" s="15"/>
      <c r="H59" s="15"/>
      <c r="I59" s="15"/>
      <c r="J59" s="7"/>
    </row>
    <row r="60" spans="4:9" ht="19.5" thickTop="1">
      <c r="D60" s="8"/>
      <c r="E60" s="8"/>
      <c r="F60" s="8"/>
      <c r="G60" s="8"/>
      <c r="H60" s="8"/>
      <c r="I60" s="8"/>
    </row>
    <row r="61" spans="4:9" ht="18.75">
      <c r="D61" s="8"/>
      <c r="E61" s="8"/>
      <c r="F61" s="8"/>
      <c r="G61" s="8"/>
      <c r="H61" s="8"/>
      <c r="I61" s="8"/>
    </row>
    <row r="62" spans="4:9" ht="18.75">
      <c r="D62" s="8"/>
      <c r="E62" s="8"/>
      <c r="F62" s="8"/>
      <c r="G62" s="8"/>
      <c r="H62" s="8"/>
      <c r="I62" s="8"/>
    </row>
    <row r="63" spans="4:9" ht="18.75">
      <c r="D63" s="8"/>
      <c r="E63" s="8"/>
      <c r="F63" s="8"/>
      <c r="G63" s="8"/>
      <c r="H63" s="8"/>
      <c r="I63" s="8"/>
    </row>
    <row r="64" spans="4:9" ht="18.75">
      <c r="D64" s="8"/>
      <c r="E64" s="8"/>
      <c r="F64" s="8"/>
      <c r="G64" s="8"/>
      <c r="H64" s="8"/>
      <c r="I64" s="8"/>
    </row>
    <row r="65" spans="4:9" ht="18.75">
      <c r="D65" s="8"/>
      <c r="E65" s="8"/>
      <c r="F65" s="8"/>
      <c r="G65" s="8"/>
      <c r="H65" s="8"/>
      <c r="I65" s="8"/>
    </row>
    <row r="66" spans="4:9" ht="18.75">
      <c r="D66" s="8"/>
      <c r="E66" s="8"/>
      <c r="F66" s="8"/>
      <c r="G66" s="8"/>
      <c r="H66" s="8"/>
      <c r="I66" s="8"/>
    </row>
    <row r="67" spans="4:9" ht="18.75">
      <c r="D67" s="8"/>
      <c r="E67" s="8"/>
      <c r="F67" s="8"/>
      <c r="G67" s="8"/>
      <c r="H67" s="8"/>
      <c r="I67" s="8"/>
    </row>
    <row r="68" spans="4:9" ht="18.75">
      <c r="D68" s="8"/>
      <c r="E68" s="8"/>
      <c r="F68" s="8"/>
      <c r="G68" s="8"/>
      <c r="H68" s="8"/>
      <c r="I68" s="8"/>
    </row>
    <row r="69" spans="4:9" ht="18.75">
      <c r="D69" s="8"/>
      <c r="E69" s="8"/>
      <c r="F69" s="8"/>
      <c r="G69" s="8"/>
      <c r="H69" s="8"/>
      <c r="I69" s="8"/>
    </row>
    <row r="70" spans="4:9" ht="18.75">
      <c r="D70" s="8"/>
      <c r="E70" s="8"/>
      <c r="F70" s="8"/>
      <c r="G70" s="8"/>
      <c r="H70" s="8"/>
      <c r="I70" s="8"/>
    </row>
    <row r="71" spans="4:9" ht="18.75">
      <c r="D71" s="8"/>
      <c r="E71" s="8"/>
      <c r="F71" s="8"/>
      <c r="G71" s="8"/>
      <c r="H71" s="8"/>
      <c r="I71" s="8"/>
    </row>
    <row r="72" spans="4:9" ht="18.75">
      <c r="D72" s="8"/>
      <c r="E72" s="8"/>
      <c r="F72" s="8"/>
      <c r="G72" s="8"/>
      <c r="H72" s="8"/>
      <c r="I72" s="8"/>
    </row>
    <row r="73" spans="4:9" ht="18.75">
      <c r="D73" s="8"/>
      <c r="E73" s="8"/>
      <c r="F73" s="8"/>
      <c r="G73" s="8"/>
      <c r="H73" s="8"/>
      <c r="I73" s="8"/>
    </row>
    <row r="74" spans="4:9" ht="18.75">
      <c r="D74" s="8"/>
      <c r="E74" s="8"/>
      <c r="F74" s="8"/>
      <c r="G74" s="8"/>
      <c r="H74" s="8"/>
      <c r="I74" s="8"/>
    </row>
    <row r="75" spans="4:9" ht="18.75">
      <c r="D75" s="8"/>
      <c r="E75" s="8"/>
      <c r="F75" s="8"/>
      <c r="G75" s="8"/>
      <c r="H75" s="8"/>
      <c r="I75" s="8"/>
    </row>
    <row r="76" spans="4:9" ht="18.75">
      <c r="D76" s="8"/>
      <c r="E76" s="8"/>
      <c r="F76" s="8"/>
      <c r="G76" s="8"/>
      <c r="H76" s="8"/>
      <c r="I76" s="8"/>
    </row>
    <row r="77" spans="4:9" ht="18.75">
      <c r="D77" s="8"/>
      <c r="E77" s="8"/>
      <c r="F77" s="8"/>
      <c r="G77" s="8"/>
      <c r="H77" s="8"/>
      <c r="I77" s="8"/>
    </row>
    <row r="78" spans="4:9" ht="18.75">
      <c r="D78" s="8"/>
      <c r="E78" s="8"/>
      <c r="F78" s="8"/>
      <c r="G78" s="8"/>
      <c r="H78" s="8"/>
      <c r="I78" s="8"/>
    </row>
    <row r="79" spans="4:9" ht="18.75">
      <c r="D79" s="8"/>
      <c r="E79" s="8"/>
      <c r="F79" s="8"/>
      <c r="G79" s="8"/>
      <c r="H79" s="8"/>
      <c r="I79" s="8"/>
    </row>
    <row r="80" spans="4:9" ht="18.75">
      <c r="D80" s="8"/>
      <c r="E80" s="8"/>
      <c r="F80" s="8"/>
      <c r="G80" s="8"/>
      <c r="H80" s="8"/>
      <c r="I80" s="8"/>
    </row>
    <row r="81" spans="4:9" ht="18.75">
      <c r="D81" s="8"/>
      <c r="E81" s="8"/>
      <c r="F81" s="8"/>
      <c r="G81" s="8"/>
      <c r="H81" s="8"/>
      <c r="I81" s="8"/>
    </row>
    <row r="82" spans="4:9" ht="18.75">
      <c r="D82" s="8"/>
      <c r="E82" s="8"/>
      <c r="F82" s="8"/>
      <c r="G82" s="8"/>
      <c r="H82" s="8"/>
      <c r="I82" s="8"/>
    </row>
    <row r="83" spans="4:9" ht="18.75">
      <c r="D83" s="8"/>
      <c r="E83" s="8"/>
      <c r="F83" s="8"/>
      <c r="G83" s="8"/>
      <c r="H83" s="8"/>
      <c r="I83" s="8"/>
    </row>
    <row r="84" spans="4:9" ht="18.75">
      <c r="D84" s="8"/>
      <c r="E84" s="8"/>
      <c r="F84" s="8"/>
      <c r="G84" s="8"/>
      <c r="H84" s="8"/>
      <c r="I84" s="8"/>
    </row>
    <row r="85" spans="4:9" ht="18.75">
      <c r="D85" s="8"/>
      <c r="E85" s="8"/>
      <c r="F85" s="8"/>
      <c r="G85" s="8"/>
      <c r="H85" s="8"/>
      <c r="I85" s="8"/>
    </row>
    <row r="86" spans="4:9" ht="18.75">
      <c r="D86" s="8"/>
      <c r="E86" s="8"/>
      <c r="F86" s="8"/>
      <c r="G86" s="8"/>
      <c r="H86" s="8"/>
      <c r="I86" s="8"/>
    </row>
    <row r="87" spans="4:9" ht="18.75">
      <c r="D87" s="8"/>
      <c r="E87" s="8"/>
      <c r="F87" s="8"/>
      <c r="G87" s="8"/>
      <c r="H87" s="8"/>
      <c r="I87" s="8"/>
    </row>
    <row r="88" spans="4:9" ht="18.75">
      <c r="D88" s="8"/>
      <c r="E88" s="8"/>
      <c r="F88" s="8"/>
      <c r="G88" s="8"/>
      <c r="H88" s="8"/>
      <c r="I88" s="8"/>
    </row>
    <row r="89" spans="4:9" ht="18.75">
      <c r="D89" s="8"/>
      <c r="E89" s="8"/>
      <c r="F89" s="8"/>
      <c r="G89" s="8"/>
      <c r="H89" s="8"/>
      <c r="I89" s="8"/>
    </row>
    <row r="90" spans="4:9" ht="18.75">
      <c r="D90" s="8"/>
      <c r="E90" s="8"/>
      <c r="F90" s="8"/>
      <c r="G90" s="8"/>
      <c r="H90" s="8"/>
      <c r="I90" s="8"/>
    </row>
    <row r="91" spans="4:9" ht="18.75">
      <c r="D91" s="8"/>
      <c r="E91" s="8"/>
      <c r="F91" s="8"/>
      <c r="G91" s="8"/>
      <c r="H91" s="8"/>
      <c r="I91" s="8"/>
    </row>
    <row r="92" spans="4:9" ht="18.75">
      <c r="D92" s="8"/>
      <c r="E92" s="8"/>
      <c r="F92" s="8"/>
      <c r="G92" s="8"/>
      <c r="H92" s="8"/>
      <c r="I92" s="8"/>
    </row>
    <row r="93" spans="4:9" ht="18.75">
      <c r="D93" s="8"/>
      <c r="E93" s="8"/>
      <c r="F93" s="8"/>
      <c r="G93" s="8"/>
      <c r="H93" s="8"/>
      <c r="I93" s="8"/>
    </row>
    <row r="94" spans="4:9" ht="18.75">
      <c r="D94" s="8"/>
      <c r="E94" s="8"/>
      <c r="F94" s="8"/>
      <c r="G94" s="8"/>
      <c r="H94" s="8"/>
      <c r="I94" s="8"/>
    </row>
    <row r="95" spans="4:9" ht="18.75">
      <c r="D95" s="8"/>
      <c r="E95" s="8"/>
      <c r="F95" s="8"/>
      <c r="G95" s="8"/>
      <c r="H95" s="8"/>
      <c r="I95" s="8"/>
    </row>
    <row r="96" spans="4:9" ht="18.75">
      <c r="D96" s="8"/>
      <c r="E96" s="8"/>
      <c r="F96" s="8"/>
      <c r="G96" s="8"/>
      <c r="H96" s="8"/>
      <c r="I96" s="8"/>
    </row>
    <row r="97" spans="4:9" ht="18.75">
      <c r="D97" s="8"/>
      <c r="E97" s="8"/>
      <c r="F97" s="8"/>
      <c r="G97" s="8"/>
      <c r="H97" s="8"/>
      <c r="I97" s="8"/>
    </row>
    <row r="98" spans="4:9" ht="18.75">
      <c r="D98" s="8"/>
      <c r="E98" s="8"/>
      <c r="F98" s="8"/>
      <c r="G98" s="8"/>
      <c r="H98" s="8"/>
      <c r="I98" s="8"/>
    </row>
    <row r="99" spans="4:9" ht="18.75">
      <c r="D99" s="8"/>
      <c r="E99" s="8"/>
      <c r="F99" s="8"/>
      <c r="G99" s="8"/>
      <c r="H99" s="8"/>
      <c r="I99" s="8"/>
    </row>
    <row r="100" spans="4:9" ht="18.75">
      <c r="D100" s="8"/>
      <c r="E100" s="8"/>
      <c r="F100" s="8"/>
      <c r="G100" s="8"/>
      <c r="H100" s="8"/>
      <c r="I100" s="8"/>
    </row>
    <row r="101" spans="4:9" ht="18.75">
      <c r="D101" s="8"/>
      <c r="E101" s="8"/>
      <c r="F101" s="8"/>
      <c r="G101" s="8"/>
      <c r="H101" s="8"/>
      <c r="I101" s="8"/>
    </row>
    <row r="102" spans="4:9" ht="18.75">
      <c r="D102" s="8"/>
      <c r="E102" s="8"/>
      <c r="F102" s="8"/>
      <c r="G102" s="8"/>
      <c r="H102" s="8"/>
      <c r="I102" s="8"/>
    </row>
    <row r="103" spans="4:9" ht="18.75">
      <c r="D103" s="8"/>
      <c r="E103" s="8"/>
      <c r="F103" s="8"/>
      <c r="G103" s="8"/>
      <c r="H103" s="8"/>
      <c r="I103" s="8"/>
    </row>
    <row r="104" spans="4:9" ht="18.75">
      <c r="D104" s="8"/>
      <c r="E104" s="8"/>
      <c r="F104" s="8"/>
      <c r="G104" s="8"/>
      <c r="H104" s="8"/>
      <c r="I104" s="8"/>
    </row>
    <row r="105" spans="4:9" ht="18.75">
      <c r="D105" s="8"/>
      <c r="E105" s="8"/>
      <c r="F105" s="8"/>
      <c r="G105" s="8"/>
      <c r="H105" s="8"/>
      <c r="I105" s="8"/>
    </row>
    <row r="106" spans="4:9" ht="18.75">
      <c r="D106" s="8"/>
      <c r="E106" s="8"/>
      <c r="F106" s="8"/>
      <c r="G106" s="8"/>
      <c r="H106" s="8"/>
      <c r="I106" s="8"/>
    </row>
    <row r="107" spans="4:9" ht="18.75">
      <c r="D107" s="8"/>
      <c r="E107" s="8"/>
      <c r="F107" s="8"/>
      <c r="G107" s="8"/>
      <c r="H107" s="8"/>
      <c r="I107" s="8"/>
    </row>
    <row r="108" spans="4:9" ht="18.75">
      <c r="D108" s="8"/>
      <c r="E108" s="8"/>
      <c r="F108" s="8"/>
      <c r="G108" s="8"/>
      <c r="H108" s="8"/>
      <c r="I108" s="8"/>
    </row>
    <row r="109" spans="4:9" ht="18.75">
      <c r="D109" s="8"/>
      <c r="E109" s="8"/>
      <c r="F109" s="8"/>
      <c r="G109" s="8"/>
      <c r="H109" s="8"/>
      <c r="I109" s="8"/>
    </row>
    <row r="110" spans="4:9" ht="18.75">
      <c r="D110" s="8"/>
      <c r="E110" s="8"/>
      <c r="F110" s="8"/>
      <c r="G110" s="8"/>
      <c r="H110" s="8"/>
      <c r="I110" s="8"/>
    </row>
    <row r="111" spans="4:9" ht="18.75">
      <c r="D111" s="8"/>
      <c r="E111" s="8"/>
      <c r="F111" s="8"/>
      <c r="G111" s="8"/>
      <c r="H111" s="8"/>
      <c r="I111" s="8"/>
    </row>
    <row r="112" spans="4:9" ht="18.75">
      <c r="D112" s="8"/>
      <c r="E112" s="8"/>
      <c r="F112" s="8"/>
      <c r="G112" s="8"/>
      <c r="H112" s="8"/>
      <c r="I112" s="8"/>
    </row>
    <row r="113" spans="4:9" ht="18.75">
      <c r="D113" s="8"/>
      <c r="E113" s="8"/>
      <c r="F113" s="8"/>
      <c r="G113" s="8"/>
      <c r="H113" s="8"/>
      <c r="I113" s="8"/>
    </row>
    <row r="114" spans="4:9" ht="18.75">
      <c r="D114" s="8"/>
      <c r="E114" s="8"/>
      <c r="F114" s="8"/>
      <c r="G114" s="8"/>
      <c r="H114" s="8"/>
      <c r="I114" s="8"/>
    </row>
    <row r="115" spans="4:9" ht="18.75">
      <c r="D115" s="8"/>
      <c r="E115" s="8"/>
      <c r="F115" s="8"/>
      <c r="G115" s="8"/>
      <c r="H115" s="8"/>
      <c r="I115" s="8"/>
    </row>
    <row r="116" spans="4:9" ht="18.75">
      <c r="D116" s="8"/>
      <c r="E116" s="8"/>
      <c r="F116" s="8"/>
      <c r="G116" s="8"/>
      <c r="H116" s="8"/>
      <c r="I116" s="8"/>
    </row>
    <row r="117" spans="4:9" ht="18.75">
      <c r="D117" s="8"/>
      <c r="E117" s="8"/>
      <c r="F117" s="8"/>
      <c r="G117" s="8"/>
      <c r="H117" s="8"/>
      <c r="I117" s="8"/>
    </row>
    <row r="118" spans="4:9" ht="18.75">
      <c r="D118" s="8"/>
      <c r="E118" s="8"/>
      <c r="F118" s="8"/>
      <c r="G118" s="8"/>
      <c r="H118" s="8"/>
      <c r="I118" s="8"/>
    </row>
    <row r="119" spans="4:9" ht="18.75">
      <c r="D119" s="8"/>
      <c r="E119" s="8"/>
      <c r="F119" s="8"/>
      <c r="G119" s="8"/>
      <c r="H119" s="8"/>
      <c r="I119" s="8"/>
    </row>
    <row r="120" spans="4:9" ht="18.75">
      <c r="D120" s="8"/>
      <c r="E120" s="8"/>
      <c r="F120" s="8"/>
      <c r="G120" s="8"/>
      <c r="H120" s="8"/>
      <c r="I120" s="8"/>
    </row>
    <row r="121" spans="4:9" ht="18.75">
      <c r="D121" s="8"/>
      <c r="E121" s="8"/>
      <c r="F121" s="8"/>
      <c r="G121" s="8"/>
      <c r="H121" s="8"/>
      <c r="I121" s="8"/>
    </row>
    <row r="122" spans="4:9" ht="18.75">
      <c r="D122" s="8"/>
      <c r="E122" s="8"/>
      <c r="F122" s="8"/>
      <c r="G122" s="8"/>
      <c r="H122" s="8"/>
      <c r="I122" s="8"/>
    </row>
    <row r="123" spans="4:9" ht="18.75">
      <c r="D123" s="8"/>
      <c r="E123" s="8"/>
      <c r="F123" s="8"/>
      <c r="G123" s="8"/>
      <c r="H123" s="8"/>
      <c r="I123" s="8"/>
    </row>
    <row r="124" spans="4:9" ht="18.75">
      <c r="D124" s="8"/>
      <c r="E124" s="8"/>
      <c r="F124" s="8"/>
      <c r="G124" s="8"/>
      <c r="H124" s="8"/>
      <c r="I124" s="8"/>
    </row>
    <row r="125" spans="4:9" ht="18.75">
      <c r="D125" s="8"/>
      <c r="E125" s="8"/>
      <c r="F125" s="8"/>
      <c r="G125" s="8"/>
      <c r="H125" s="8"/>
      <c r="I125" s="8"/>
    </row>
    <row r="126" spans="4:9" ht="18.75">
      <c r="D126" s="8"/>
      <c r="E126" s="8"/>
      <c r="F126" s="8"/>
      <c r="G126" s="8"/>
      <c r="H126" s="8"/>
      <c r="I126" s="8"/>
    </row>
    <row r="127" spans="4:9" ht="18.75">
      <c r="D127" s="8"/>
      <c r="E127" s="8"/>
      <c r="F127" s="8"/>
      <c r="G127" s="8"/>
      <c r="H127" s="8"/>
      <c r="I127" s="8"/>
    </row>
    <row r="128" spans="4:9" ht="18.75">
      <c r="D128" s="8"/>
      <c r="E128" s="8"/>
      <c r="F128" s="8"/>
      <c r="G128" s="8"/>
      <c r="H128" s="8"/>
      <c r="I128" s="8"/>
    </row>
    <row r="129" spans="4:9" ht="18.75">
      <c r="D129" s="8"/>
      <c r="E129" s="8"/>
      <c r="F129" s="8"/>
      <c r="G129" s="8"/>
      <c r="H129" s="8"/>
      <c r="I129" s="8"/>
    </row>
    <row r="130" spans="4:9" ht="18.75">
      <c r="D130" s="8"/>
      <c r="E130" s="8"/>
      <c r="F130" s="8"/>
      <c r="G130" s="8"/>
      <c r="H130" s="8"/>
      <c r="I130" s="8"/>
    </row>
    <row r="131" spans="4:9" ht="18.75">
      <c r="D131" s="8"/>
      <c r="E131" s="8"/>
      <c r="F131" s="8"/>
      <c r="G131" s="8"/>
      <c r="H131" s="8"/>
      <c r="I131" s="8"/>
    </row>
    <row r="132" spans="4:9" ht="18.75">
      <c r="D132" s="8"/>
      <c r="E132" s="8"/>
      <c r="F132" s="8"/>
      <c r="G132" s="8"/>
      <c r="H132" s="8"/>
      <c r="I132" s="8"/>
    </row>
    <row r="133" spans="4:9" ht="18.75">
      <c r="D133" s="8"/>
      <c r="E133" s="8"/>
      <c r="F133" s="8"/>
      <c r="G133" s="8"/>
      <c r="H133" s="8"/>
      <c r="I133" s="8"/>
    </row>
    <row r="134" spans="4:9" ht="18.75">
      <c r="D134" s="8"/>
      <c r="E134" s="8"/>
      <c r="F134" s="8"/>
      <c r="G134" s="8"/>
      <c r="H134" s="8"/>
      <c r="I134" s="8"/>
    </row>
    <row r="135" spans="4:9" ht="18.75">
      <c r="D135" s="8"/>
      <c r="E135" s="8"/>
      <c r="F135" s="8"/>
      <c r="G135" s="8"/>
      <c r="H135" s="8"/>
      <c r="I135" s="8"/>
    </row>
    <row r="136" spans="4:9" ht="18.75">
      <c r="D136" s="8"/>
      <c r="E136" s="8"/>
      <c r="F136" s="8"/>
      <c r="G136" s="8"/>
      <c r="H136" s="8"/>
      <c r="I136" s="8"/>
    </row>
    <row r="137" spans="4:9" ht="18.75">
      <c r="D137" s="8"/>
      <c r="E137" s="8"/>
      <c r="F137" s="8"/>
      <c r="G137" s="8"/>
      <c r="H137" s="8"/>
      <c r="I137" s="8"/>
    </row>
    <row r="138" spans="4:9" ht="18.75">
      <c r="D138" s="8"/>
      <c r="E138" s="8"/>
      <c r="F138" s="8"/>
      <c r="G138" s="8"/>
      <c r="H138" s="8"/>
      <c r="I138" s="8"/>
    </row>
    <row r="139" spans="4:9" ht="18.75">
      <c r="D139" s="8"/>
      <c r="E139" s="8"/>
      <c r="F139" s="8"/>
      <c r="G139" s="8"/>
      <c r="H139" s="8"/>
      <c r="I139" s="8"/>
    </row>
    <row r="140" spans="4:9" ht="18.75">
      <c r="D140" s="8"/>
      <c r="E140" s="8"/>
      <c r="F140" s="8"/>
      <c r="G140" s="8"/>
      <c r="H140" s="8"/>
      <c r="I140" s="8"/>
    </row>
    <row r="141" spans="4:9" ht="18.75">
      <c r="D141" s="8"/>
      <c r="E141" s="8"/>
      <c r="F141" s="8"/>
      <c r="G141" s="8"/>
      <c r="H141" s="8"/>
      <c r="I141" s="8"/>
    </row>
    <row r="142" spans="4:9" ht="18.75">
      <c r="D142" s="8"/>
      <c r="E142" s="8"/>
      <c r="F142" s="8"/>
      <c r="G142" s="8"/>
      <c r="H142" s="8"/>
      <c r="I142" s="8"/>
    </row>
    <row r="143" spans="4:9" ht="18.75">
      <c r="D143" s="8"/>
      <c r="E143" s="8"/>
      <c r="F143" s="8"/>
      <c r="G143" s="8"/>
      <c r="H143" s="8"/>
      <c r="I143" s="8"/>
    </row>
    <row r="144" spans="4:9" ht="18.75">
      <c r="D144" s="8"/>
      <c r="E144" s="8"/>
      <c r="F144" s="8"/>
      <c r="G144" s="8"/>
      <c r="H144" s="8"/>
      <c r="I144" s="8"/>
    </row>
    <row r="145" spans="4:9" ht="18.75">
      <c r="D145" s="8"/>
      <c r="E145" s="8"/>
      <c r="F145" s="8"/>
      <c r="G145" s="8"/>
      <c r="H145" s="8"/>
      <c r="I145" s="8"/>
    </row>
    <row r="146" spans="4:9" ht="18.75">
      <c r="D146" s="8"/>
      <c r="E146" s="8"/>
      <c r="F146" s="8"/>
      <c r="G146" s="8"/>
      <c r="H146" s="8"/>
      <c r="I146" s="8"/>
    </row>
    <row r="147" spans="4:9" ht="18.75">
      <c r="D147" s="8"/>
      <c r="E147" s="8"/>
      <c r="F147" s="8"/>
      <c r="G147" s="8"/>
      <c r="H147" s="8"/>
      <c r="I147" s="8"/>
    </row>
    <row r="148" spans="4:9" ht="18.75">
      <c r="D148" s="8"/>
      <c r="E148" s="8"/>
      <c r="F148" s="8"/>
      <c r="G148" s="8"/>
      <c r="H148" s="8"/>
      <c r="I148" s="8"/>
    </row>
    <row r="149" spans="4:9" ht="18.75">
      <c r="D149" s="8"/>
      <c r="E149" s="8"/>
      <c r="F149" s="8"/>
      <c r="G149" s="8"/>
      <c r="H149" s="8"/>
      <c r="I149" s="8"/>
    </row>
    <row r="150" spans="4:9" ht="18.75">
      <c r="D150" s="8"/>
      <c r="E150" s="8"/>
      <c r="F150" s="8"/>
      <c r="G150" s="8"/>
      <c r="H150" s="8"/>
      <c r="I150" s="8"/>
    </row>
    <row r="151" spans="4:9" ht="18.75">
      <c r="D151" s="8"/>
      <c r="E151" s="8"/>
      <c r="F151" s="8"/>
      <c r="G151" s="8"/>
      <c r="H151" s="8"/>
      <c r="I151" s="8"/>
    </row>
    <row r="152" spans="4:9" ht="18.75">
      <c r="D152" s="8"/>
      <c r="E152" s="8"/>
      <c r="F152" s="8"/>
      <c r="G152" s="8"/>
      <c r="H152" s="8"/>
      <c r="I152" s="8"/>
    </row>
    <row r="153" spans="4:9" ht="18.75">
      <c r="D153" s="8"/>
      <c r="E153" s="8"/>
      <c r="F153" s="8"/>
      <c r="G153" s="8"/>
      <c r="H153" s="8"/>
      <c r="I153" s="8"/>
    </row>
    <row r="154" spans="4:9" ht="18.75">
      <c r="D154" s="8"/>
      <c r="E154" s="8"/>
      <c r="F154" s="8"/>
      <c r="G154" s="8"/>
      <c r="H154" s="8"/>
      <c r="I154" s="8"/>
    </row>
    <row r="155" spans="4:9" ht="18.75">
      <c r="D155" s="8"/>
      <c r="E155" s="8"/>
      <c r="F155" s="8"/>
      <c r="G155" s="8"/>
      <c r="H155" s="8"/>
      <c r="I155" s="8"/>
    </row>
    <row r="156" spans="4:9" ht="18.75">
      <c r="D156" s="8"/>
      <c r="E156" s="8"/>
      <c r="F156" s="8"/>
      <c r="G156" s="8"/>
      <c r="H156" s="8"/>
      <c r="I156" s="8"/>
    </row>
    <row r="157" spans="4:9" ht="18.75">
      <c r="D157" s="8"/>
      <c r="E157" s="8"/>
      <c r="F157" s="8"/>
      <c r="G157" s="8"/>
      <c r="H157" s="8"/>
      <c r="I157" s="8"/>
    </row>
    <row r="158" spans="4:9" ht="18.75">
      <c r="D158" s="8"/>
      <c r="E158" s="8"/>
      <c r="F158" s="8"/>
      <c r="G158" s="8"/>
      <c r="H158" s="8"/>
      <c r="I158" s="8"/>
    </row>
    <row r="159" spans="4:9" ht="18.75">
      <c r="D159" s="8"/>
      <c r="E159" s="8"/>
      <c r="F159" s="8"/>
      <c r="G159" s="8"/>
      <c r="H159" s="8"/>
      <c r="I159" s="8"/>
    </row>
    <row r="160" spans="4:9" ht="18.75">
      <c r="D160" s="8"/>
      <c r="E160" s="8"/>
      <c r="F160" s="8"/>
      <c r="G160" s="8"/>
      <c r="H160" s="8"/>
      <c r="I160" s="8"/>
    </row>
    <row r="161" spans="4:9" ht="18.75">
      <c r="D161" s="8"/>
      <c r="E161" s="8"/>
      <c r="F161" s="8"/>
      <c r="G161" s="8"/>
      <c r="H161" s="8"/>
      <c r="I161" s="8"/>
    </row>
    <row r="162" spans="4:9" ht="18.75">
      <c r="D162" s="8"/>
      <c r="E162" s="8"/>
      <c r="F162" s="8"/>
      <c r="G162" s="8"/>
      <c r="H162" s="8"/>
      <c r="I162" s="8"/>
    </row>
    <row r="163" spans="4:9" ht="18.75">
      <c r="D163" s="8"/>
      <c r="E163" s="8"/>
      <c r="F163" s="8"/>
      <c r="G163" s="8"/>
      <c r="H163" s="8"/>
      <c r="I163" s="8"/>
    </row>
    <row r="164" spans="4:9" ht="18.75">
      <c r="D164" s="8"/>
      <c r="E164" s="8"/>
      <c r="F164" s="8"/>
      <c r="G164" s="8"/>
      <c r="H164" s="8"/>
      <c r="I164" s="8"/>
    </row>
    <row r="165" spans="4:9" ht="18.75">
      <c r="D165" s="8"/>
      <c r="E165" s="8"/>
      <c r="F165" s="8"/>
      <c r="G165" s="8"/>
      <c r="H165" s="8"/>
      <c r="I165" s="8"/>
    </row>
    <row r="166" spans="4:9" ht="18.75">
      <c r="D166" s="8"/>
      <c r="E166" s="8"/>
      <c r="F166" s="8"/>
      <c r="G166" s="8"/>
      <c r="H166" s="8"/>
      <c r="I166" s="8"/>
    </row>
    <row r="167" spans="4:9" ht="18.75">
      <c r="D167" s="8"/>
      <c r="E167" s="8"/>
      <c r="F167" s="8"/>
      <c r="G167" s="8"/>
      <c r="H167" s="8"/>
      <c r="I167" s="8"/>
    </row>
    <row r="168" spans="4:9" ht="18.75">
      <c r="D168" s="8"/>
      <c r="E168" s="8"/>
      <c r="F168" s="8"/>
      <c r="G168" s="8"/>
      <c r="H168" s="8"/>
      <c r="I168" s="8"/>
    </row>
    <row r="169" spans="4:9" ht="18.75">
      <c r="D169" s="8"/>
      <c r="E169" s="8"/>
      <c r="F169" s="8"/>
      <c r="G169" s="8"/>
      <c r="H169" s="8"/>
      <c r="I169" s="8"/>
    </row>
    <row r="170" spans="4:9" ht="18.75">
      <c r="D170" s="8"/>
      <c r="E170" s="8"/>
      <c r="F170" s="8"/>
      <c r="G170" s="8"/>
      <c r="H170" s="8"/>
      <c r="I170" s="8"/>
    </row>
    <row r="171" spans="4:9" ht="18.75">
      <c r="D171" s="8"/>
      <c r="E171" s="8"/>
      <c r="F171" s="8"/>
      <c r="G171" s="8"/>
      <c r="H171" s="8"/>
      <c r="I171" s="8"/>
    </row>
    <row r="172" spans="4:9" ht="18.75">
      <c r="D172" s="8"/>
      <c r="E172" s="8"/>
      <c r="F172" s="8"/>
      <c r="G172" s="8"/>
      <c r="H172" s="8"/>
      <c r="I172" s="8"/>
    </row>
    <row r="173" spans="4:9" ht="18.75">
      <c r="D173" s="8"/>
      <c r="E173" s="8"/>
      <c r="F173" s="8"/>
      <c r="G173" s="8"/>
      <c r="H173" s="8"/>
      <c r="I173" s="8"/>
    </row>
    <row r="174" spans="4:9" ht="18.75">
      <c r="D174" s="8"/>
      <c r="E174" s="8"/>
      <c r="F174" s="8"/>
      <c r="G174" s="8"/>
      <c r="H174" s="8"/>
      <c r="I174" s="8"/>
    </row>
    <row r="175" spans="4:9" ht="18.75">
      <c r="D175" s="8"/>
      <c r="E175" s="8"/>
      <c r="F175" s="8"/>
      <c r="G175" s="8"/>
      <c r="H175" s="8"/>
      <c r="I175" s="8"/>
    </row>
    <row r="176" spans="4:9" ht="18.75">
      <c r="D176" s="8"/>
      <c r="E176" s="8"/>
      <c r="F176" s="8"/>
      <c r="G176" s="8"/>
      <c r="H176" s="8"/>
      <c r="I176" s="8"/>
    </row>
    <row r="177" spans="4:9" ht="18.75">
      <c r="D177" s="8"/>
      <c r="E177" s="8"/>
      <c r="F177" s="8"/>
      <c r="G177" s="8"/>
      <c r="H177" s="8"/>
      <c r="I177" s="8"/>
    </row>
    <row r="178" spans="4:9" ht="18.75">
      <c r="D178" s="8"/>
      <c r="E178" s="8"/>
      <c r="F178" s="8"/>
      <c r="G178" s="8"/>
      <c r="H178" s="8"/>
      <c r="I178" s="8"/>
    </row>
    <row r="179" spans="4:9" ht="18.75">
      <c r="D179" s="8"/>
      <c r="E179" s="8"/>
      <c r="F179" s="8"/>
      <c r="G179" s="8"/>
      <c r="H179" s="8"/>
      <c r="I179" s="8"/>
    </row>
    <row r="180" spans="4:9" ht="18.75">
      <c r="D180" s="8"/>
      <c r="E180" s="8"/>
      <c r="F180" s="8"/>
      <c r="G180" s="8"/>
      <c r="H180" s="8"/>
      <c r="I180" s="8"/>
    </row>
    <row r="181" spans="4:9" ht="18.75">
      <c r="D181" s="8"/>
      <c r="E181" s="8"/>
      <c r="F181" s="8"/>
      <c r="G181" s="8"/>
      <c r="H181" s="8"/>
      <c r="I181" s="8"/>
    </row>
    <row r="182" spans="4:9" ht="18.75">
      <c r="D182" s="8"/>
      <c r="E182" s="8"/>
      <c r="F182" s="8"/>
      <c r="G182" s="8"/>
      <c r="H182" s="8"/>
      <c r="I182" s="8"/>
    </row>
    <row r="183" spans="4:9" ht="18.75">
      <c r="D183" s="8"/>
      <c r="E183" s="8"/>
      <c r="F183" s="8"/>
      <c r="G183" s="8"/>
      <c r="H183" s="8"/>
      <c r="I183" s="8"/>
    </row>
    <row r="184" spans="4:9" ht="18.75">
      <c r="D184" s="8"/>
      <c r="E184" s="8"/>
      <c r="F184" s="8"/>
      <c r="G184" s="8"/>
      <c r="H184" s="8"/>
      <c r="I184" s="8"/>
    </row>
    <row r="185" spans="4:9" ht="18.75">
      <c r="D185" s="8"/>
      <c r="E185" s="8"/>
      <c r="F185" s="8"/>
      <c r="G185" s="8"/>
      <c r="H185" s="8"/>
      <c r="I185" s="8"/>
    </row>
    <row r="186" spans="4:9" ht="18.75">
      <c r="D186" s="8"/>
      <c r="E186" s="8"/>
      <c r="F186" s="8"/>
      <c r="G186" s="8"/>
      <c r="H186" s="8"/>
      <c r="I186" s="8"/>
    </row>
    <row r="187" spans="4:9" ht="18.75">
      <c r="D187" s="8"/>
      <c r="E187" s="8"/>
      <c r="F187" s="8"/>
      <c r="G187" s="8"/>
      <c r="H187" s="8"/>
      <c r="I187" s="8"/>
    </row>
    <row r="188" spans="4:9" ht="18.75">
      <c r="D188" s="8"/>
      <c r="E188" s="8"/>
      <c r="F188" s="8"/>
      <c r="G188" s="8"/>
      <c r="H188" s="8"/>
      <c r="I188" s="8"/>
    </row>
    <row r="189" spans="4:9" ht="18.75">
      <c r="D189" s="8"/>
      <c r="E189" s="8"/>
      <c r="F189" s="8"/>
      <c r="G189" s="8"/>
      <c r="H189" s="8"/>
      <c r="I189" s="8"/>
    </row>
    <row r="190" spans="4:9" ht="18.75">
      <c r="D190" s="8"/>
      <c r="E190" s="8"/>
      <c r="F190" s="8"/>
      <c r="G190" s="8"/>
      <c r="H190" s="8"/>
      <c r="I190" s="8"/>
    </row>
    <row r="191" spans="4:9" ht="18.75">
      <c r="D191" s="8"/>
      <c r="E191" s="8"/>
      <c r="F191" s="8"/>
      <c r="G191" s="8"/>
      <c r="H191" s="8"/>
      <c r="I191" s="8"/>
    </row>
    <row r="192" spans="4:9" ht="18.75">
      <c r="D192" s="8"/>
      <c r="E192" s="8"/>
      <c r="F192" s="8"/>
      <c r="G192" s="8"/>
      <c r="H192" s="8"/>
      <c r="I192" s="8"/>
    </row>
    <row r="193" spans="4:9" ht="18.75">
      <c r="D193" s="8"/>
      <c r="E193" s="8"/>
      <c r="F193" s="8"/>
      <c r="G193" s="8"/>
      <c r="H193" s="8"/>
      <c r="I193" s="8"/>
    </row>
    <row r="194" spans="4:9" ht="18.75">
      <c r="D194" s="8"/>
      <c r="E194" s="8"/>
      <c r="F194" s="8"/>
      <c r="G194" s="8"/>
      <c r="H194" s="8"/>
      <c r="I194" s="8"/>
    </row>
    <row r="195" spans="4:9" ht="18.75">
      <c r="D195" s="8"/>
      <c r="E195" s="8"/>
      <c r="F195" s="8"/>
      <c r="G195" s="8"/>
      <c r="H195" s="8"/>
      <c r="I195" s="8"/>
    </row>
    <row r="196" spans="4:9" ht="18.75">
      <c r="D196" s="8"/>
      <c r="E196" s="8"/>
      <c r="F196" s="8"/>
      <c r="G196" s="8"/>
      <c r="H196" s="8"/>
      <c r="I196" s="8"/>
    </row>
    <row r="197" spans="4:9" ht="18.75">
      <c r="D197" s="8"/>
      <c r="E197" s="8"/>
      <c r="F197" s="8"/>
      <c r="G197" s="8"/>
      <c r="H197" s="8"/>
      <c r="I197" s="8"/>
    </row>
  </sheetData>
  <sheetProtection/>
  <mergeCells count="10">
    <mergeCell ref="E10:F10"/>
    <mergeCell ref="G10:H10"/>
    <mergeCell ref="A1:J1"/>
    <mergeCell ref="A2:J2"/>
    <mergeCell ref="A3:J3"/>
    <mergeCell ref="J10:J11"/>
    <mergeCell ref="D10:D11"/>
    <mergeCell ref="C10:C11"/>
    <mergeCell ref="B10:B11"/>
    <mergeCell ref="A10:A11"/>
  </mergeCells>
  <printOptions/>
  <pageMargins left="0.4" right="0.15748031496062992" top="0.8267716535433072" bottom="0.5" header="0.5118110236220472" footer="0.5118110236220472"/>
  <pageSetup horizontalDpi="600" verticalDpi="600" orientation="landscape" paperSize="9" r:id="rId1"/>
  <headerFooter alignWithMargins="0">
    <oddHeader>&amp;R&amp;"TH SarabunPSK,ตัวหนา"แบบ  ปร.4  แผ่นที่ 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K24"/>
  <sheetViews>
    <sheetView tabSelected="1" zoomScaleSheetLayoutView="100" workbookViewId="0" topLeftCell="A7">
      <selection activeCell="B27" sqref="B27"/>
    </sheetView>
  </sheetViews>
  <sheetFormatPr defaultColWidth="9.140625" defaultRowHeight="21.75"/>
  <cols>
    <col min="1" max="1" width="7.7109375" style="135" customWidth="1"/>
    <col min="2" max="2" width="55.57421875" style="135" customWidth="1"/>
    <col min="3" max="3" width="9.57421875" style="180" customWidth="1"/>
    <col min="4" max="4" width="9.140625" style="135" customWidth="1"/>
    <col min="5" max="5" width="10.8515625" style="135" customWidth="1"/>
    <col min="6" max="6" width="12.7109375" style="135" customWidth="1"/>
    <col min="7" max="7" width="11.140625" style="135" customWidth="1"/>
    <col min="8" max="8" width="13.140625" style="135" customWidth="1"/>
    <col min="9" max="9" width="16.140625" style="135" customWidth="1"/>
    <col min="10" max="10" width="11.421875" style="135" customWidth="1"/>
    <col min="11" max="16384" width="9.140625" style="135" customWidth="1"/>
  </cols>
  <sheetData>
    <row r="1" spans="1:10" ht="21">
      <c r="A1" s="322" t="s">
        <v>131</v>
      </c>
      <c r="B1" s="322"/>
      <c r="C1" s="322"/>
      <c r="D1" s="322"/>
      <c r="E1" s="322"/>
      <c r="F1" s="322"/>
      <c r="G1" s="322"/>
      <c r="H1" s="322"/>
      <c r="I1" s="322"/>
      <c r="J1" s="322"/>
    </row>
    <row r="2" spans="1:10" ht="21">
      <c r="A2" s="323" t="s">
        <v>298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0" ht="19.5">
      <c r="A3" s="136" t="s">
        <v>121</v>
      </c>
      <c r="B3" s="136"/>
      <c r="C3" s="215">
        <v>222</v>
      </c>
      <c r="D3" s="137"/>
      <c r="E3" s="137"/>
      <c r="F3" s="137"/>
      <c r="G3" s="137"/>
      <c r="H3" s="137"/>
      <c r="I3" s="137"/>
      <c r="J3" s="137"/>
    </row>
    <row r="4" spans="1:10" ht="19.5">
      <c r="A4" s="136" t="s">
        <v>295</v>
      </c>
      <c r="B4" s="136"/>
      <c r="D4" s="137"/>
      <c r="E4" s="137"/>
      <c r="F4" s="137"/>
      <c r="G4" s="137"/>
      <c r="H4" s="138" t="s">
        <v>122</v>
      </c>
      <c r="I4" s="137"/>
      <c r="J4" s="137"/>
    </row>
    <row r="5" spans="1:10" ht="19.5">
      <c r="A5" s="136" t="s">
        <v>296</v>
      </c>
      <c r="B5" s="136"/>
      <c r="C5" s="179"/>
      <c r="D5" s="137"/>
      <c r="E5" s="137"/>
      <c r="F5" s="139"/>
      <c r="G5" s="139"/>
      <c r="H5" s="139"/>
      <c r="I5" s="139"/>
      <c r="J5" s="139"/>
    </row>
    <row r="6" spans="1:10" ht="18.75" customHeight="1">
      <c r="A6" s="136" t="s">
        <v>297</v>
      </c>
      <c r="B6" s="136"/>
      <c r="C6" s="179"/>
      <c r="D6" s="137"/>
      <c r="E6" s="137"/>
      <c r="F6" s="139"/>
      <c r="G6" s="139"/>
      <c r="H6" s="324"/>
      <c r="I6" s="324"/>
      <c r="J6" s="324"/>
    </row>
    <row r="7" spans="1:10" ht="18.75" customHeight="1">
      <c r="A7" s="141" t="s">
        <v>141</v>
      </c>
      <c r="B7" s="140"/>
      <c r="C7" s="179"/>
      <c r="D7" s="137"/>
      <c r="E7" s="137"/>
      <c r="F7" s="139"/>
      <c r="G7" s="139"/>
      <c r="H7" s="136" t="s">
        <v>299</v>
      </c>
      <c r="I7" s="137"/>
      <c r="J7" s="137"/>
    </row>
    <row r="8" spans="1:10" ht="9" customHeight="1" thickBot="1">
      <c r="A8" s="324" t="s">
        <v>123</v>
      </c>
      <c r="B8" s="324"/>
      <c r="C8" s="179"/>
      <c r="D8" s="137"/>
      <c r="E8" s="137"/>
      <c r="F8" s="137"/>
      <c r="G8" s="137"/>
      <c r="H8" s="137"/>
      <c r="I8" s="137"/>
      <c r="J8" s="137"/>
    </row>
    <row r="9" spans="1:10" ht="18.75" customHeight="1">
      <c r="A9" s="325" t="s">
        <v>1</v>
      </c>
      <c r="B9" s="329" t="s">
        <v>2</v>
      </c>
      <c r="C9" s="329" t="s">
        <v>3</v>
      </c>
      <c r="D9" s="329" t="s">
        <v>4</v>
      </c>
      <c r="E9" s="329" t="s">
        <v>124</v>
      </c>
      <c r="F9" s="329"/>
      <c r="G9" s="329" t="s">
        <v>5</v>
      </c>
      <c r="H9" s="329"/>
      <c r="I9" s="329" t="s">
        <v>6</v>
      </c>
      <c r="J9" s="327" t="s">
        <v>7</v>
      </c>
    </row>
    <row r="10" spans="1:10" ht="18.75" customHeight="1" thickBot="1">
      <c r="A10" s="326"/>
      <c r="B10" s="330"/>
      <c r="C10" s="330"/>
      <c r="D10" s="330"/>
      <c r="E10" s="142" t="s">
        <v>8</v>
      </c>
      <c r="F10" s="142" t="s">
        <v>9</v>
      </c>
      <c r="G10" s="142" t="s">
        <v>8</v>
      </c>
      <c r="H10" s="142" t="s">
        <v>9</v>
      </c>
      <c r="I10" s="330"/>
      <c r="J10" s="328"/>
    </row>
    <row r="11" spans="1:11" ht="18.75" customHeight="1">
      <c r="A11" s="201">
        <v>1</v>
      </c>
      <c r="B11" s="183" t="s">
        <v>303</v>
      </c>
      <c r="C11" s="150"/>
      <c r="D11" s="151"/>
      <c r="E11" s="152"/>
      <c r="F11" s="178"/>
      <c r="G11" s="151"/>
      <c r="H11" s="151"/>
      <c r="I11" s="151"/>
      <c r="J11" s="153"/>
      <c r="K11" s="143"/>
    </row>
    <row r="12" spans="1:11" ht="18.75" customHeight="1">
      <c r="A12" s="202"/>
      <c r="B12" s="186" t="s">
        <v>300</v>
      </c>
      <c r="C12" s="187"/>
      <c r="D12" s="188"/>
      <c r="E12" s="188"/>
      <c r="F12" s="189"/>
      <c r="G12" s="189"/>
      <c r="H12" s="189"/>
      <c r="I12" s="189"/>
      <c r="J12" s="154"/>
      <c r="K12" s="144"/>
    </row>
    <row r="13" spans="1:11" ht="18.75" customHeight="1">
      <c r="A13" s="202"/>
      <c r="B13" s="186" t="s">
        <v>301</v>
      </c>
      <c r="C13" s="187"/>
      <c r="D13" s="188"/>
      <c r="E13" s="188"/>
      <c r="F13" s="189"/>
      <c r="G13" s="189"/>
      <c r="H13" s="189"/>
      <c r="I13" s="189"/>
      <c r="J13" s="154"/>
      <c r="K13" s="144"/>
    </row>
    <row r="14" spans="1:11" ht="18.75" customHeight="1">
      <c r="A14" s="203">
        <v>2</v>
      </c>
      <c r="B14" s="191" t="s">
        <v>309</v>
      </c>
      <c r="C14" s="192"/>
      <c r="D14" s="193"/>
      <c r="E14" s="194"/>
      <c r="F14" s="194"/>
      <c r="G14" s="194"/>
      <c r="H14" s="194"/>
      <c r="I14" s="194"/>
      <c r="J14" s="181"/>
      <c r="K14" s="144"/>
    </row>
    <row r="15" spans="1:11" ht="18.75" customHeight="1">
      <c r="A15" s="201"/>
      <c r="B15" s="186" t="s">
        <v>302</v>
      </c>
      <c r="C15" s="190"/>
      <c r="D15" s="188"/>
      <c r="E15" s="188"/>
      <c r="F15" s="189"/>
      <c r="G15" s="189"/>
      <c r="H15" s="189"/>
      <c r="I15" s="189"/>
      <c r="J15" s="184"/>
      <c r="K15" s="144"/>
    </row>
    <row r="16" spans="1:11" ht="18.75" customHeight="1">
      <c r="A16" s="201"/>
      <c r="B16" s="186" t="s">
        <v>305</v>
      </c>
      <c r="C16" s="190"/>
      <c r="D16" s="188"/>
      <c r="E16" s="188"/>
      <c r="F16" s="189"/>
      <c r="G16" s="189"/>
      <c r="H16" s="189"/>
      <c r="I16" s="189"/>
      <c r="J16" s="184"/>
      <c r="K16" s="144"/>
    </row>
    <row r="17" spans="1:11" ht="18.75" customHeight="1">
      <c r="A17" s="201"/>
      <c r="B17" s="186" t="s">
        <v>306</v>
      </c>
      <c r="C17" s="190"/>
      <c r="D17" s="188"/>
      <c r="E17" s="189"/>
      <c r="F17" s="189"/>
      <c r="G17" s="189"/>
      <c r="H17" s="189"/>
      <c r="I17" s="189"/>
      <c r="J17" s="184"/>
      <c r="K17" s="144"/>
    </row>
    <row r="18" spans="1:11" ht="18.75" customHeight="1">
      <c r="A18" s="195">
        <v>3</v>
      </c>
      <c r="B18" s="196" t="s">
        <v>304</v>
      </c>
      <c r="C18" s="190"/>
      <c r="D18" s="188"/>
      <c r="E18" s="189"/>
      <c r="F18" s="189"/>
      <c r="G18" s="189"/>
      <c r="H18" s="189"/>
      <c r="I18" s="189"/>
      <c r="J18" s="184"/>
      <c r="K18" s="144"/>
    </row>
    <row r="19" spans="1:11" ht="18.75" customHeight="1">
      <c r="A19" s="201"/>
      <c r="B19" s="186" t="s">
        <v>307</v>
      </c>
      <c r="C19" s="190"/>
      <c r="D19" s="188"/>
      <c r="E19" s="189"/>
      <c r="F19" s="189"/>
      <c r="G19" s="189"/>
      <c r="H19" s="189"/>
      <c r="I19" s="189"/>
      <c r="J19" s="184"/>
      <c r="K19" s="144"/>
    </row>
    <row r="20" spans="1:11" ht="18.75" customHeight="1">
      <c r="A20" s="203"/>
      <c r="B20" s="270" t="s">
        <v>308</v>
      </c>
      <c r="C20" s="192"/>
      <c r="D20" s="193"/>
      <c r="E20" s="194"/>
      <c r="F20" s="194"/>
      <c r="G20" s="194"/>
      <c r="H20" s="194"/>
      <c r="I20" s="194"/>
      <c r="J20" s="181"/>
      <c r="K20" s="144"/>
    </row>
    <row r="21" spans="1:11" s="143" customFormat="1" ht="21.75" thickBot="1">
      <c r="A21" s="145"/>
      <c r="B21" s="319" t="s">
        <v>125</v>
      </c>
      <c r="C21" s="320"/>
      <c r="D21" s="321"/>
      <c r="E21" s="317">
        <f>F11</f>
        <v>0</v>
      </c>
      <c r="F21" s="318"/>
      <c r="G21" s="317">
        <f>H11</f>
        <v>0</v>
      </c>
      <c r="H21" s="318"/>
      <c r="I21" s="185">
        <f>SUM(I12:I19)</f>
        <v>0</v>
      </c>
      <c r="J21" s="146"/>
      <c r="K21" s="135"/>
    </row>
    <row r="22" spans="1:11" s="211" customFormat="1" ht="21">
      <c r="A22" s="205"/>
      <c r="B22" s="206"/>
      <c r="C22" s="206"/>
      <c r="D22" s="206"/>
      <c r="E22" s="207"/>
      <c r="F22" s="207"/>
      <c r="G22" s="207"/>
      <c r="H22" s="207"/>
      <c r="I22" s="208"/>
      <c r="J22" s="209"/>
      <c r="K22" s="210"/>
    </row>
    <row r="23" spans="7:9" ht="19.5">
      <c r="G23" s="308"/>
      <c r="H23" s="308"/>
      <c r="I23" s="21"/>
    </row>
    <row r="24" spans="7:8" ht="19.5">
      <c r="G24" s="308"/>
      <c r="H24" s="315"/>
    </row>
  </sheetData>
  <sheetProtection/>
  <mergeCells count="17">
    <mergeCell ref="J9:J10"/>
    <mergeCell ref="B9:B10"/>
    <mergeCell ref="C9:C10"/>
    <mergeCell ref="D9:D10"/>
    <mergeCell ref="E9:F9"/>
    <mergeCell ref="G9:H9"/>
    <mergeCell ref="I9:I10"/>
    <mergeCell ref="G23:H23"/>
    <mergeCell ref="G24:H24"/>
    <mergeCell ref="G21:H21"/>
    <mergeCell ref="E21:F21"/>
    <mergeCell ref="B21:D21"/>
    <mergeCell ref="A1:J1"/>
    <mergeCell ref="A2:J2"/>
    <mergeCell ref="H6:J6"/>
    <mergeCell ref="A8:B8"/>
    <mergeCell ref="A9:A10"/>
  </mergeCells>
  <printOptions horizontalCentered="1"/>
  <pageMargins left="0.11811023622047245" right="0.07874015748031496" top="0.5511811023622047" bottom="0.4330708661417323" header="0.35433070866141736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"/>
  <sheetViews>
    <sheetView zoomScale="115" zoomScaleNormal="115" zoomScaleSheetLayoutView="85" zoomScalePageLayoutView="0" workbookViewId="0" topLeftCell="A1">
      <selection activeCell="B15" sqref="B15"/>
    </sheetView>
  </sheetViews>
  <sheetFormatPr defaultColWidth="9.140625" defaultRowHeight="21.75"/>
  <cols>
    <col min="1" max="1" width="7.140625" style="1" customWidth="1"/>
    <col min="2" max="2" width="41.421875" style="1" customWidth="1"/>
    <col min="3" max="3" width="12.421875" style="1" bestFit="1" customWidth="1"/>
    <col min="4" max="4" width="11.7109375" style="1" bestFit="1" customWidth="1"/>
    <col min="5" max="5" width="12.421875" style="1" bestFit="1" customWidth="1"/>
    <col min="6" max="6" width="15.28125" style="1" customWidth="1"/>
    <col min="7" max="16384" width="9.140625" style="1" customWidth="1"/>
  </cols>
  <sheetData>
    <row r="1" spans="1:6" ht="18.75">
      <c r="A1" s="21"/>
      <c r="B1" s="21"/>
      <c r="C1" s="21"/>
      <c r="D1" s="21"/>
      <c r="E1" s="21"/>
      <c r="F1" s="13" t="s">
        <v>20</v>
      </c>
    </row>
    <row r="2" spans="1:6" ht="21">
      <c r="A2" s="316" t="s">
        <v>19</v>
      </c>
      <c r="B2" s="316"/>
      <c r="C2" s="316"/>
      <c r="D2" s="316"/>
      <c r="E2" s="316"/>
      <c r="F2" s="316"/>
    </row>
    <row r="3" spans="1:6" ht="5.25" customHeight="1">
      <c r="A3" s="2"/>
      <c r="B3" s="2"/>
      <c r="C3" s="2"/>
      <c r="D3" s="2"/>
      <c r="E3" s="2"/>
      <c r="F3" s="2"/>
    </row>
    <row r="4" spans="1:6" ht="18.75">
      <c r="A4" s="26" t="s">
        <v>130</v>
      </c>
      <c r="B4" s="56"/>
      <c r="C4" s="56"/>
      <c r="D4" s="56"/>
      <c r="E4" s="56"/>
      <c r="F4" s="56"/>
    </row>
    <row r="5" spans="1:6" ht="18.75">
      <c r="A5" s="27" t="s">
        <v>310</v>
      </c>
      <c r="B5" s="57"/>
      <c r="C5" s="57"/>
      <c r="D5" s="57"/>
      <c r="E5" s="57"/>
      <c r="F5" s="57"/>
    </row>
    <row r="6" spans="1:6" ht="18.75">
      <c r="A6" s="27" t="s">
        <v>311</v>
      </c>
      <c r="B6" s="57"/>
      <c r="C6" s="57"/>
      <c r="D6" s="57"/>
      <c r="E6" s="57"/>
      <c r="F6" s="57"/>
    </row>
    <row r="7" spans="1:6" ht="18.75">
      <c r="A7" s="27" t="s">
        <v>0</v>
      </c>
      <c r="B7" s="57"/>
      <c r="C7" s="27"/>
      <c r="D7" s="57"/>
      <c r="E7" s="27"/>
      <c r="F7" s="57"/>
    </row>
    <row r="8" spans="1:6" ht="18.75">
      <c r="A8" s="27" t="s">
        <v>312</v>
      </c>
      <c r="B8" s="57"/>
      <c r="C8" s="57"/>
      <c r="D8" s="57"/>
      <c r="E8" s="57"/>
      <c r="F8" s="57"/>
    </row>
    <row r="9" spans="1:6" ht="18.75">
      <c r="A9" s="27" t="s">
        <v>313</v>
      </c>
      <c r="B9" s="57"/>
      <c r="C9" s="28"/>
      <c r="D9" s="27"/>
      <c r="E9" s="57"/>
      <c r="F9" s="57"/>
    </row>
    <row r="10" spans="1:6" ht="18.75">
      <c r="A10" s="27" t="s">
        <v>314</v>
      </c>
      <c r="B10" s="57"/>
      <c r="C10" s="27"/>
      <c r="D10" s="27"/>
      <c r="E10" s="57"/>
      <c r="F10" s="57"/>
    </row>
    <row r="11" spans="1:6" ht="19.5" thickBot="1">
      <c r="A11" s="58"/>
      <c r="B11" s="58"/>
      <c r="C11" s="58"/>
      <c r="D11" s="58"/>
      <c r="E11" s="58"/>
      <c r="F11" s="59" t="s">
        <v>16</v>
      </c>
    </row>
    <row r="12" spans="1:6" ht="19.5" thickTop="1">
      <c r="A12" s="314" t="s">
        <v>1</v>
      </c>
      <c r="B12" s="314" t="s">
        <v>2</v>
      </c>
      <c r="C12" s="314" t="s">
        <v>21</v>
      </c>
      <c r="D12" s="314" t="s">
        <v>11</v>
      </c>
      <c r="E12" s="314" t="s">
        <v>13</v>
      </c>
      <c r="F12" s="314" t="s">
        <v>7</v>
      </c>
    </row>
    <row r="13" spans="1:6" ht="19.5" thickBot="1">
      <c r="A13" s="310"/>
      <c r="B13" s="314"/>
      <c r="C13" s="310"/>
      <c r="D13" s="310"/>
      <c r="E13" s="310"/>
      <c r="F13" s="310"/>
    </row>
    <row r="14" spans="1:6" ht="19.5" thickTop="1">
      <c r="A14" s="197">
        <v>1</v>
      </c>
      <c r="B14" s="204" t="s">
        <v>315</v>
      </c>
      <c r="C14" s="147">
        <f>'ปร. 4'!I21</f>
        <v>0</v>
      </c>
      <c r="D14" s="29"/>
      <c r="E14" s="31">
        <f>C14*D14</f>
        <v>0</v>
      </c>
      <c r="F14" s="49"/>
    </row>
    <row r="15" spans="1:6" ht="18.75">
      <c r="A15" s="198"/>
      <c r="B15" s="167" t="s">
        <v>316</v>
      </c>
      <c r="C15" s="148"/>
      <c r="D15" s="36"/>
      <c r="E15" s="36"/>
      <c r="F15" s="51"/>
    </row>
    <row r="16" spans="1:6" ht="18.75">
      <c r="A16" s="199"/>
      <c r="B16" s="200"/>
      <c r="C16" s="149"/>
      <c r="D16" s="37"/>
      <c r="E16" s="37"/>
      <c r="F16" s="37"/>
    </row>
    <row r="17" spans="1:6" ht="18.75">
      <c r="A17" s="199"/>
      <c r="B17" s="200"/>
      <c r="C17" s="149"/>
      <c r="D17" s="37"/>
      <c r="E17" s="37"/>
      <c r="F17" s="37"/>
    </row>
    <row r="18" spans="1:6" ht="18.75">
      <c r="A18" s="37"/>
      <c r="B18" s="115"/>
      <c r="C18" s="37"/>
      <c r="D18" s="37"/>
      <c r="E18" s="37"/>
      <c r="F18" s="37"/>
    </row>
    <row r="19" spans="1:6" ht="18.75">
      <c r="A19" s="37"/>
      <c r="B19" s="37"/>
      <c r="C19" s="37"/>
      <c r="D19" s="37"/>
      <c r="E19" s="37"/>
      <c r="F19" s="37"/>
    </row>
    <row r="20" spans="1:6" ht="18.75">
      <c r="A20" s="37"/>
      <c r="B20" s="37"/>
      <c r="C20" s="37"/>
      <c r="D20" s="37"/>
      <c r="E20" s="37"/>
      <c r="F20" s="52"/>
    </row>
    <row r="21" spans="1:6" ht="18.75">
      <c r="A21" s="37"/>
      <c r="B21" s="53" t="s">
        <v>22</v>
      </c>
      <c r="C21" s="37"/>
      <c r="D21" s="37"/>
      <c r="E21" s="37"/>
      <c r="F21" s="52"/>
    </row>
    <row r="22" spans="1:6" ht="18.75">
      <c r="A22" s="37"/>
      <c r="B22" s="37" t="s">
        <v>134</v>
      </c>
      <c r="C22" s="37"/>
      <c r="D22" s="37"/>
      <c r="E22" s="37"/>
      <c r="F22" s="52"/>
    </row>
    <row r="23" spans="1:6" ht="18.75">
      <c r="A23" s="37"/>
      <c r="B23" s="37" t="s">
        <v>135</v>
      </c>
      <c r="C23" s="37"/>
      <c r="D23" s="37"/>
      <c r="E23" s="37"/>
      <c r="F23" s="52"/>
    </row>
    <row r="24" spans="1:6" ht="18.75">
      <c r="A24" s="37"/>
      <c r="B24" s="37" t="s">
        <v>325</v>
      </c>
      <c r="C24" s="37"/>
      <c r="D24" s="37"/>
      <c r="E24" s="37"/>
      <c r="F24" s="52"/>
    </row>
    <row r="25" spans="1:6" ht="19.5" thickBot="1">
      <c r="A25" s="54"/>
      <c r="B25" s="54" t="s">
        <v>133</v>
      </c>
      <c r="C25" s="54"/>
      <c r="D25" s="54"/>
      <c r="E25" s="54"/>
      <c r="F25" s="55"/>
    </row>
    <row r="26" spans="1:10" ht="20.25" thickBot="1" thickTop="1">
      <c r="A26" s="86"/>
      <c r="B26" s="10"/>
      <c r="C26" s="10"/>
      <c r="D26" s="9" t="s">
        <v>23</v>
      </c>
      <c r="E26" s="19">
        <f>SUM(E14:E25)</f>
        <v>0</v>
      </c>
      <c r="F26" s="116"/>
      <c r="G26" s="10"/>
      <c r="H26" s="182"/>
      <c r="J26" s="182"/>
    </row>
    <row r="27" spans="1:6" ht="19.5" thickTop="1">
      <c r="A27" s="10"/>
      <c r="B27" s="10"/>
      <c r="C27" s="10"/>
      <c r="D27" s="10"/>
      <c r="E27" s="10"/>
      <c r="F27" s="10"/>
    </row>
    <row r="28" spans="1:6" s="4" customFormat="1" ht="18.75">
      <c r="A28" s="4" t="s">
        <v>317</v>
      </c>
      <c r="B28" s="11"/>
      <c r="C28" s="132">
        <f>'ปร. 4'!C3*3</f>
        <v>666</v>
      </c>
      <c r="D28" s="18" t="s">
        <v>30</v>
      </c>
      <c r="E28" s="23">
        <f>E26/C28</f>
        <v>0</v>
      </c>
      <c r="F28" s="4" t="s">
        <v>128</v>
      </c>
    </row>
    <row r="29" ht="18.75">
      <c r="B29" s="12"/>
    </row>
    <row r="30" spans="2:6" ht="18.75">
      <c r="B30" s="12"/>
      <c r="D30" s="308"/>
      <c r="E30" s="308"/>
      <c r="F30" s="4"/>
    </row>
    <row r="31" spans="3:5" s="4" customFormat="1" ht="18.75">
      <c r="C31" s="3"/>
      <c r="D31" s="308"/>
      <c r="E31" s="308"/>
    </row>
    <row r="32" spans="3:6" s="4" customFormat="1" ht="18.75">
      <c r="C32" s="13"/>
      <c r="D32" s="1"/>
      <c r="E32" s="1"/>
      <c r="F32" s="1"/>
    </row>
    <row r="33" spans="2:4" s="4" customFormat="1" ht="18.75">
      <c r="B33" s="11"/>
      <c r="C33" s="13"/>
      <c r="D33" s="3"/>
    </row>
    <row r="34" spans="2:4" s="4" customFormat="1" ht="18.75">
      <c r="B34" s="11"/>
      <c r="C34" s="13"/>
      <c r="D34" s="13"/>
    </row>
    <row r="35" spans="2:4" s="4" customFormat="1" ht="18.75">
      <c r="B35" s="3"/>
      <c r="C35" s="21"/>
      <c r="D35" s="13"/>
    </row>
    <row r="36" spans="2:4" s="4" customFormat="1" ht="18.75">
      <c r="B36" s="22"/>
      <c r="D36" s="13"/>
    </row>
    <row r="37" spans="2:6" s="4" customFormat="1" ht="18.75">
      <c r="B37" s="13"/>
      <c r="D37" s="13"/>
      <c r="E37" s="308"/>
      <c r="F37" s="308"/>
    </row>
    <row r="38" spans="4:6" ht="18.75">
      <c r="D38" s="4"/>
      <c r="E38" s="331"/>
      <c r="F38" s="331"/>
    </row>
    <row r="39" spans="4:6" ht="18.75">
      <c r="D39" s="4"/>
      <c r="E39" s="315"/>
      <c r="F39" s="315"/>
    </row>
  </sheetData>
  <sheetProtection/>
  <mergeCells count="12">
    <mergeCell ref="A2:F2"/>
    <mergeCell ref="F12:F13"/>
    <mergeCell ref="E12:E13"/>
    <mergeCell ref="D12:D13"/>
    <mergeCell ref="C12:C13"/>
    <mergeCell ref="B12:B13"/>
    <mergeCell ref="A12:A13"/>
    <mergeCell ref="D30:E30"/>
    <mergeCell ref="D31:E31"/>
    <mergeCell ref="E38:F38"/>
    <mergeCell ref="E39:F39"/>
    <mergeCell ref="E37:F37"/>
  </mergeCells>
  <printOptions/>
  <pageMargins left="0.52" right="0.38" top="0.66" bottom="0.39" header="0.65" footer="0.3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35"/>
  <sheetViews>
    <sheetView zoomScalePageLayoutView="0" workbookViewId="0" topLeftCell="A1">
      <selection activeCell="C15" sqref="C15"/>
    </sheetView>
  </sheetViews>
  <sheetFormatPr defaultColWidth="9.140625" defaultRowHeight="21.75"/>
  <cols>
    <col min="1" max="1" width="9.140625" style="118" customWidth="1"/>
    <col min="2" max="2" width="42.140625" style="118" customWidth="1"/>
    <col min="3" max="3" width="13.140625" style="118" customWidth="1"/>
    <col min="4" max="4" width="19.140625" style="118" customWidth="1"/>
    <col min="5" max="5" width="10.8515625" style="118" customWidth="1"/>
    <col min="6" max="16384" width="9.140625" style="118" customWidth="1"/>
  </cols>
  <sheetData>
    <row r="1" ht="21">
      <c r="E1" s="119" t="s">
        <v>100</v>
      </c>
    </row>
    <row r="2" ht="21">
      <c r="A2" s="117" t="s">
        <v>99</v>
      </c>
    </row>
    <row r="3" ht="21">
      <c r="A3" s="117" t="s">
        <v>101</v>
      </c>
    </row>
    <row r="4" spans="1:4" ht="21">
      <c r="A4" s="117" t="s">
        <v>102</v>
      </c>
      <c r="D4" s="120" t="s">
        <v>103</v>
      </c>
    </row>
    <row r="5" spans="1:4" ht="21">
      <c r="A5" s="117" t="s">
        <v>104</v>
      </c>
      <c r="D5" s="117" t="s">
        <v>105</v>
      </c>
    </row>
    <row r="6" spans="1:4" ht="21">
      <c r="A6" s="117" t="s">
        <v>106</v>
      </c>
      <c r="D6" s="117"/>
    </row>
    <row r="7" spans="1:4" ht="21">
      <c r="A7" s="117"/>
      <c r="D7" s="117"/>
    </row>
    <row r="8" spans="1:5" s="117" customFormat="1" ht="21">
      <c r="A8" s="332" t="s">
        <v>1</v>
      </c>
      <c r="B8" s="332" t="s">
        <v>2</v>
      </c>
      <c r="C8" s="121" t="s">
        <v>3</v>
      </c>
      <c r="D8" s="121" t="s">
        <v>13</v>
      </c>
      <c r="E8" s="332" t="s">
        <v>7</v>
      </c>
    </row>
    <row r="9" spans="1:5" s="117" customFormat="1" ht="21">
      <c r="A9" s="333"/>
      <c r="B9" s="333"/>
      <c r="C9" s="123" t="s">
        <v>107</v>
      </c>
      <c r="D9" s="123" t="s">
        <v>108</v>
      </c>
      <c r="E9" s="333"/>
    </row>
    <row r="10" spans="1:5" s="117" customFormat="1" ht="21">
      <c r="A10" s="122"/>
      <c r="B10" s="122"/>
      <c r="C10" s="122"/>
      <c r="D10" s="123"/>
      <c r="E10" s="122"/>
    </row>
    <row r="11" spans="1:5" ht="21">
      <c r="A11" s="124"/>
      <c r="B11" s="125"/>
      <c r="C11" s="125"/>
      <c r="D11" s="126"/>
      <c r="E11" s="125"/>
    </row>
    <row r="12" spans="1:5" ht="21">
      <c r="A12" s="124"/>
      <c r="B12" s="125"/>
      <c r="C12" s="125"/>
      <c r="D12" s="126"/>
      <c r="E12" s="125"/>
    </row>
    <row r="13" spans="1:5" ht="21">
      <c r="A13" s="124"/>
      <c r="B13" s="125"/>
      <c r="C13" s="125"/>
      <c r="D13" s="126"/>
      <c r="E13" s="125"/>
    </row>
    <row r="14" spans="1:5" ht="21">
      <c r="A14" s="124"/>
      <c r="B14" s="125"/>
      <c r="C14" s="125"/>
      <c r="D14" s="126"/>
      <c r="E14" s="125"/>
    </row>
    <row r="15" spans="1:5" ht="21">
      <c r="A15" s="124"/>
      <c r="B15" s="125"/>
      <c r="C15" s="125"/>
      <c r="D15" s="126"/>
      <c r="E15" s="125"/>
    </row>
    <row r="16" spans="1:5" ht="21">
      <c r="A16" s="124"/>
      <c r="B16" s="125"/>
      <c r="C16" s="125"/>
      <c r="D16" s="126"/>
      <c r="E16" s="125"/>
    </row>
    <row r="17" spans="1:5" ht="21">
      <c r="A17" s="124"/>
      <c r="B17" s="125"/>
      <c r="C17" s="125"/>
      <c r="D17" s="126"/>
      <c r="E17" s="125"/>
    </row>
    <row r="18" spans="1:5" ht="21">
      <c r="A18" s="124"/>
      <c r="B18" s="125"/>
      <c r="C18" s="125"/>
      <c r="D18" s="126"/>
      <c r="E18" s="125"/>
    </row>
    <row r="19" spans="1:5" ht="21">
      <c r="A19" s="124"/>
      <c r="B19" s="125"/>
      <c r="C19" s="125"/>
      <c r="D19" s="126"/>
      <c r="E19" s="125"/>
    </row>
    <row r="20" spans="1:5" ht="21">
      <c r="A20" s="124"/>
      <c r="B20" s="125"/>
      <c r="C20" s="125"/>
      <c r="D20" s="126"/>
      <c r="E20" s="125"/>
    </row>
    <row r="21" spans="1:5" ht="21">
      <c r="A21" s="124"/>
      <c r="B21" s="125"/>
      <c r="C21" s="125"/>
      <c r="D21" s="126"/>
      <c r="E21" s="125"/>
    </row>
    <row r="22" spans="1:5" ht="21">
      <c r="A22" s="124"/>
      <c r="B22" s="125"/>
      <c r="C22" s="125"/>
      <c r="D22" s="126"/>
      <c r="E22" s="125"/>
    </row>
    <row r="23" spans="1:5" ht="21">
      <c r="A23" s="124"/>
      <c r="B23" s="125"/>
      <c r="C23" s="125"/>
      <c r="D23" s="126"/>
      <c r="E23" s="125"/>
    </row>
    <row r="24" spans="1:5" ht="21">
      <c r="A24" s="124"/>
      <c r="B24" s="125"/>
      <c r="C24" s="125"/>
      <c r="D24" s="126"/>
      <c r="E24" s="125"/>
    </row>
    <row r="25" spans="1:5" ht="21">
      <c r="A25" s="124"/>
      <c r="B25" s="125"/>
      <c r="C25" s="125"/>
      <c r="D25" s="126"/>
      <c r="E25" s="125"/>
    </row>
    <row r="26" spans="1:5" ht="21">
      <c r="A26" s="125"/>
      <c r="B26" s="125"/>
      <c r="C26" s="125"/>
      <c r="D26" s="126"/>
      <c r="E26" s="125"/>
    </row>
    <row r="27" spans="1:5" ht="21">
      <c r="A27" s="127"/>
      <c r="B27" s="127"/>
      <c r="C27" s="127"/>
      <c r="D27" s="128"/>
      <c r="E27" s="127"/>
    </row>
    <row r="28" spans="2:3" ht="21">
      <c r="B28" s="129" t="s">
        <v>109</v>
      </c>
      <c r="C28" s="129"/>
    </row>
    <row r="29" spans="2:3" ht="21">
      <c r="B29" s="130" t="s">
        <v>110</v>
      </c>
      <c r="C29" s="130"/>
    </row>
    <row r="31" spans="2:5" ht="21">
      <c r="B31" s="117" t="s">
        <v>111</v>
      </c>
      <c r="C31" s="117"/>
      <c r="D31" s="120" t="s">
        <v>112</v>
      </c>
      <c r="E31" s="117"/>
    </row>
    <row r="32" spans="2:5" ht="21">
      <c r="B32" s="130" t="s">
        <v>110</v>
      </c>
      <c r="C32" s="130"/>
      <c r="D32" s="131"/>
      <c r="E32" s="117"/>
    </row>
    <row r="33" spans="4:5" ht="21">
      <c r="D33" s="131"/>
      <c r="E33" s="117"/>
    </row>
    <row r="34" spans="2:4" ht="21">
      <c r="B34" s="117" t="s">
        <v>113</v>
      </c>
      <c r="C34" s="117"/>
      <c r="D34" s="120" t="s">
        <v>114</v>
      </c>
    </row>
    <row r="35" spans="2:3" ht="21">
      <c r="B35" s="130" t="s">
        <v>110</v>
      </c>
      <c r="C35" s="130"/>
    </row>
  </sheetData>
  <sheetProtection/>
  <mergeCells count="3">
    <mergeCell ref="A8:A9"/>
    <mergeCell ref="B8:B9"/>
    <mergeCell ref="E8:E9"/>
  </mergeCells>
  <printOptions/>
  <pageMargins left="0.95" right="0.36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28"/>
  <sheetViews>
    <sheetView zoomScalePageLayoutView="0" workbookViewId="0" topLeftCell="A1">
      <selection activeCell="B23" sqref="B23:F29"/>
    </sheetView>
  </sheetViews>
  <sheetFormatPr defaultColWidth="9.140625" defaultRowHeight="21.75"/>
  <cols>
    <col min="1" max="1" width="7.421875" style="157" customWidth="1"/>
    <col min="2" max="2" width="53.421875" style="157" customWidth="1"/>
    <col min="3" max="6" width="10.7109375" style="157" customWidth="1"/>
    <col min="7" max="16384" width="9.140625" style="157" customWidth="1"/>
  </cols>
  <sheetData>
    <row r="1" spans="1:6" ht="21.75">
      <c r="A1" s="356" t="s">
        <v>120</v>
      </c>
      <c r="B1" s="356"/>
      <c r="C1" s="356"/>
      <c r="D1" s="356"/>
      <c r="E1" s="356"/>
      <c r="F1" s="356"/>
    </row>
    <row r="2" spans="1:6" ht="21.75">
      <c r="A2" s="357" t="s">
        <v>115</v>
      </c>
      <c r="B2" s="357"/>
      <c r="C2" s="357"/>
      <c r="D2" s="357"/>
      <c r="E2" s="357"/>
      <c r="F2" s="357"/>
    </row>
    <row r="3" spans="1:6" ht="21.75">
      <c r="A3" s="158" t="s">
        <v>324</v>
      </c>
      <c r="B3" s="158"/>
      <c r="C3" s="159"/>
      <c r="D3" s="159"/>
      <c r="E3" s="159"/>
      <c r="F3" s="159"/>
    </row>
    <row r="4" spans="1:6" ht="21.75">
      <c r="A4" s="363" t="s">
        <v>323</v>
      </c>
      <c r="B4" s="363"/>
      <c r="C4" s="363"/>
      <c r="D4" s="363"/>
      <c r="E4" s="161"/>
      <c r="F4" s="161"/>
    </row>
    <row r="5" spans="1:6" ht="21.75">
      <c r="A5" s="160" t="s">
        <v>15</v>
      </c>
      <c r="B5" s="160"/>
      <c r="C5" s="161"/>
      <c r="D5" s="161"/>
      <c r="E5" s="161"/>
      <c r="F5" s="161"/>
    </row>
    <row r="6" spans="1:6" ht="21.75">
      <c r="A6" s="305" t="s">
        <v>322</v>
      </c>
      <c r="B6" s="160"/>
      <c r="C6" s="161"/>
      <c r="D6" s="161"/>
      <c r="E6" s="161"/>
      <c r="F6" s="161"/>
    </row>
    <row r="7" spans="1:6" ht="21.75">
      <c r="A7" s="160" t="s">
        <v>321</v>
      </c>
      <c r="B7" s="160"/>
      <c r="C7" s="161"/>
      <c r="D7" s="161"/>
      <c r="E7" s="161"/>
      <c r="F7" s="161"/>
    </row>
    <row r="8" spans="1:6" ht="21.75">
      <c r="A8" s="160" t="s">
        <v>320</v>
      </c>
      <c r="B8" s="160"/>
      <c r="C8" s="161"/>
      <c r="D8" s="161"/>
      <c r="E8" s="161"/>
      <c r="F8" s="161"/>
    </row>
    <row r="9" spans="1:6" ht="22.5" thickBot="1">
      <c r="A9" s="356" t="s">
        <v>16</v>
      </c>
      <c r="B9" s="356"/>
      <c r="C9" s="356"/>
      <c r="D9" s="356"/>
      <c r="E9" s="356"/>
      <c r="F9" s="356"/>
    </row>
    <row r="10" spans="1:6" ht="23.25" thickBot="1" thickTop="1">
      <c r="A10" s="162" t="s">
        <v>1</v>
      </c>
      <c r="B10" s="163" t="s">
        <v>2</v>
      </c>
      <c r="C10" s="358" t="s">
        <v>13</v>
      </c>
      <c r="D10" s="359"/>
      <c r="E10" s="358" t="s">
        <v>7</v>
      </c>
      <c r="F10" s="360"/>
    </row>
    <row r="11" spans="1:6" ht="22.5" thickTop="1">
      <c r="A11" s="164">
        <v>1</v>
      </c>
      <c r="B11" s="204" t="s">
        <v>319</v>
      </c>
      <c r="C11" s="361">
        <f>'แบบ ปร.5 (ก)'!E26</f>
        <v>0</v>
      </c>
      <c r="D11" s="362"/>
      <c r="E11" s="341"/>
      <c r="F11" s="342"/>
    </row>
    <row r="12" spans="1:6" ht="21.75">
      <c r="A12" s="166"/>
      <c r="B12" s="167"/>
      <c r="C12" s="354"/>
      <c r="D12" s="355"/>
      <c r="E12" s="349"/>
      <c r="F12" s="351"/>
    </row>
    <row r="13" spans="1:6" ht="21.75">
      <c r="A13" s="166"/>
      <c r="B13" s="167"/>
      <c r="C13" s="354"/>
      <c r="D13" s="355"/>
      <c r="E13" s="349"/>
      <c r="F13" s="351"/>
    </row>
    <row r="14" spans="1:6" ht="21.75">
      <c r="A14" s="166"/>
      <c r="B14" s="167"/>
      <c r="C14" s="354"/>
      <c r="D14" s="355"/>
      <c r="E14" s="349"/>
      <c r="F14" s="351"/>
    </row>
    <row r="15" spans="1:6" ht="21.75">
      <c r="A15" s="166"/>
      <c r="B15" s="167"/>
      <c r="C15" s="349"/>
      <c r="D15" s="350"/>
      <c r="E15" s="349"/>
      <c r="F15" s="351"/>
    </row>
    <row r="16" spans="1:6" ht="21.75">
      <c r="A16" s="168"/>
      <c r="B16" s="167"/>
      <c r="C16" s="349"/>
      <c r="D16" s="350"/>
      <c r="E16" s="349"/>
      <c r="F16" s="351"/>
    </row>
    <row r="17" spans="1:6" ht="22.5" thickBot="1">
      <c r="A17" s="169"/>
      <c r="B17" s="170"/>
      <c r="C17" s="352"/>
      <c r="D17" s="353"/>
      <c r="E17" s="345"/>
      <c r="F17" s="346"/>
    </row>
    <row r="18" spans="1:6" ht="22.5" thickTop="1">
      <c r="A18" s="336" t="s">
        <v>116</v>
      </c>
      <c r="B18" s="171" t="s">
        <v>117</v>
      </c>
      <c r="C18" s="339">
        <f>SUM(C11:D17)</f>
        <v>0</v>
      </c>
      <c r="D18" s="340"/>
      <c r="E18" s="341"/>
      <c r="F18" s="342"/>
    </row>
    <row r="19" spans="1:6" ht="22.5" thickBot="1">
      <c r="A19" s="337"/>
      <c r="B19" s="172" t="s">
        <v>118</v>
      </c>
      <c r="C19" s="343">
        <f>C18</f>
        <v>0</v>
      </c>
      <c r="D19" s="344"/>
      <c r="E19" s="345"/>
      <c r="F19" s="346"/>
    </row>
    <row r="20" spans="1:6" ht="22.5" thickTop="1">
      <c r="A20" s="337"/>
      <c r="B20" s="347" t="s">
        <v>318</v>
      </c>
      <c r="C20" s="348"/>
      <c r="D20" s="348"/>
      <c r="E20" s="348"/>
      <c r="F20" s="173"/>
    </row>
    <row r="21" spans="1:6" ht="22.5" thickBot="1">
      <c r="A21" s="338"/>
      <c r="B21" s="174"/>
      <c r="C21" s="175"/>
      <c r="D21" s="175"/>
      <c r="E21" s="175"/>
      <c r="F21" s="176"/>
    </row>
    <row r="22" spans="1:6" ht="22.5" thickTop="1">
      <c r="A22" s="177"/>
      <c r="B22" s="177"/>
      <c r="C22" s="177"/>
      <c r="D22" s="177"/>
      <c r="E22" s="177"/>
      <c r="F22" s="177"/>
    </row>
    <row r="23" spans="1:6" ht="21.75">
      <c r="A23" s="177"/>
      <c r="B23" s="177"/>
      <c r="C23" s="177"/>
      <c r="D23" s="177"/>
      <c r="E23" s="177"/>
      <c r="F23" s="177"/>
    </row>
    <row r="24" spans="1:6" ht="21.75">
      <c r="A24" s="177"/>
      <c r="B24" s="335"/>
      <c r="C24" s="335"/>
      <c r="D24" s="335"/>
      <c r="E24" s="335"/>
      <c r="F24" s="335"/>
    </row>
    <row r="25" spans="1:6" ht="21.75">
      <c r="A25" s="177"/>
      <c r="B25" s="334"/>
      <c r="C25" s="334"/>
      <c r="D25" s="334"/>
      <c r="E25" s="334"/>
      <c r="F25" s="334"/>
    </row>
    <row r="26" spans="1:6" ht="21.75">
      <c r="A26" s="177"/>
      <c r="B26" s="134"/>
      <c r="C26" s="133"/>
      <c r="D26" s="133"/>
      <c r="E26" s="133"/>
      <c r="F26" s="133"/>
    </row>
    <row r="27" spans="1:6" ht="21.75">
      <c r="A27" s="177"/>
      <c r="B27" s="335"/>
      <c r="C27" s="335"/>
      <c r="D27" s="335"/>
      <c r="E27" s="335"/>
      <c r="F27" s="335"/>
    </row>
    <row r="28" spans="1:6" ht="21.75">
      <c r="A28" s="177" t="s">
        <v>119</v>
      </c>
      <c r="B28" s="334"/>
      <c r="C28" s="334"/>
      <c r="D28" s="334"/>
      <c r="E28" s="334"/>
      <c r="F28" s="334"/>
    </row>
  </sheetData>
  <sheetProtection/>
  <mergeCells count="30">
    <mergeCell ref="A1:F1"/>
    <mergeCell ref="A2:F2"/>
    <mergeCell ref="A9:F9"/>
    <mergeCell ref="C10:D10"/>
    <mergeCell ref="E10:F10"/>
    <mergeCell ref="C11:D11"/>
    <mergeCell ref="E11:F11"/>
    <mergeCell ref="A4:D4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B25:F25"/>
    <mergeCell ref="B27:F27"/>
    <mergeCell ref="B28:F28"/>
    <mergeCell ref="A18:A21"/>
    <mergeCell ref="C18:D18"/>
    <mergeCell ref="E18:F18"/>
    <mergeCell ref="C19:D19"/>
    <mergeCell ref="E19:F19"/>
    <mergeCell ref="B24:F24"/>
    <mergeCell ref="B20:E20"/>
  </mergeCells>
  <printOptions/>
  <pageMargins left="0.36" right="0.1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K92"/>
  <sheetViews>
    <sheetView view="pageBreakPreview" zoomScaleNormal="130" zoomScaleSheetLayoutView="100" workbookViewId="0" topLeftCell="A43">
      <selection activeCell="F32" sqref="F32"/>
    </sheetView>
  </sheetViews>
  <sheetFormatPr defaultColWidth="9.140625" defaultRowHeight="21.75"/>
  <cols>
    <col min="1" max="1" width="7.7109375" style="235" customWidth="1"/>
    <col min="2" max="2" width="55.57421875" style="227" customWidth="1"/>
    <col min="3" max="3" width="9.57421875" style="228" customWidth="1"/>
    <col min="4" max="4" width="9.140625" style="227" customWidth="1"/>
    <col min="5" max="5" width="10.8515625" style="227" customWidth="1"/>
    <col min="6" max="6" width="12.7109375" style="227" customWidth="1"/>
    <col min="7" max="7" width="11.140625" style="227" customWidth="1"/>
    <col min="8" max="8" width="13.140625" style="227" customWidth="1"/>
    <col min="9" max="9" width="16.140625" style="227" customWidth="1"/>
    <col min="10" max="10" width="11.421875" style="227" customWidth="1"/>
    <col min="11" max="16384" width="9.140625" style="227" customWidth="1"/>
  </cols>
  <sheetData>
    <row r="1" spans="1:10" ht="18.75">
      <c r="A1" s="368" t="s">
        <v>145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0" ht="18.75">
      <c r="A2" s="369" t="s">
        <v>14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1:10" ht="18.75">
      <c r="A3" s="229" t="s">
        <v>121</v>
      </c>
      <c r="B3" s="136"/>
      <c r="C3" s="240">
        <v>222</v>
      </c>
      <c r="D3" s="136"/>
      <c r="E3" s="136"/>
      <c r="F3" s="136"/>
      <c r="G3" s="140"/>
      <c r="H3" s="136"/>
      <c r="I3" s="136"/>
      <c r="J3" s="136"/>
    </row>
    <row r="4" spans="1:10" ht="18.75">
      <c r="A4" s="229" t="s">
        <v>149</v>
      </c>
      <c r="B4" s="136"/>
      <c r="D4" s="136"/>
      <c r="E4" s="136"/>
      <c r="F4" s="136"/>
      <c r="G4" s="136"/>
      <c r="H4" s="138" t="s">
        <v>122</v>
      </c>
      <c r="I4" s="136"/>
      <c r="J4" s="136"/>
    </row>
    <row r="5" spans="1:5" ht="18.75">
      <c r="A5" s="229" t="s">
        <v>129</v>
      </c>
      <c r="B5" s="136"/>
      <c r="C5" s="140"/>
      <c r="D5" s="136"/>
      <c r="E5" s="136"/>
    </row>
    <row r="6" spans="1:10" ht="18.75" customHeight="1">
      <c r="A6" s="229" t="s">
        <v>150</v>
      </c>
      <c r="B6" s="218"/>
      <c r="C6" s="140"/>
      <c r="D6" s="136"/>
      <c r="E6" s="136"/>
      <c r="H6" s="324"/>
      <c r="I6" s="324"/>
      <c r="J6" s="324"/>
    </row>
    <row r="7" spans="1:10" ht="18.75" customHeight="1">
      <c r="A7" s="230" t="s">
        <v>143</v>
      </c>
      <c r="B7" s="140"/>
      <c r="C7" s="140"/>
      <c r="D7" s="136"/>
      <c r="E7" s="136"/>
      <c r="H7" s="136" t="s">
        <v>142</v>
      </c>
      <c r="I7" s="136"/>
      <c r="J7" s="136"/>
    </row>
    <row r="8" spans="1:10" ht="9" customHeight="1" thickBot="1">
      <c r="A8" s="324" t="s">
        <v>123</v>
      </c>
      <c r="B8" s="324"/>
      <c r="C8" s="140"/>
      <c r="D8" s="136"/>
      <c r="E8" s="136"/>
      <c r="F8" s="136"/>
      <c r="G8" s="136"/>
      <c r="H8" s="136"/>
      <c r="I8" s="136"/>
      <c r="J8" s="136"/>
    </row>
    <row r="9" spans="1:10" ht="18.75" customHeight="1">
      <c r="A9" s="370" t="s">
        <v>1</v>
      </c>
      <c r="B9" s="364" t="s">
        <v>2</v>
      </c>
      <c r="C9" s="364" t="s">
        <v>3</v>
      </c>
      <c r="D9" s="364" t="s">
        <v>4</v>
      </c>
      <c r="E9" s="364" t="s">
        <v>124</v>
      </c>
      <c r="F9" s="364"/>
      <c r="G9" s="364" t="s">
        <v>5</v>
      </c>
      <c r="H9" s="364"/>
      <c r="I9" s="364" t="s">
        <v>6</v>
      </c>
      <c r="J9" s="366" t="s">
        <v>7</v>
      </c>
    </row>
    <row r="10" spans="1:10" ht="18.75" customHeight="1" thickBot="1">
      <c r="A10" s="371"/>
      <c r="B10" s="365"/>
      <c r="C10" s="365"/>
      <c r="D10" s="365"/>
      <c r="E10" s="302" t="s">
        <v>8</v>
      </c>
      <c r="F10" s="302" t="s">
        <v>9</v>
      </c>
      <c r="G10" s="302" t="s">
        <v>8</v>
      </c>
      <c r="H10" s="302" t="s">
        <v>9</v>
      </c>
      <c r="I10" s="365"/>
      <c r="J10" s="367"/>
    </row>
    <row r="11" spans="1:10" ht="18.75" customHeight="1">
      <c r="A11" s="231">
        <v>1</v>
      </c>
      <c r="B11" s="183" t="s">
        <v>151</v>
      </c>
      <c r="C11" s="150"/>
      <c r="D11" s="151"/>
      <c r="E11" s="152"/>
      <c r="F11" s="178"/>
      <c r="G11" s="151"/>
      <c r="H11" s="151"/>
      <c r="I11" s="151"/>
      <c r="J11" s="241"/>
    </row>
    <row r="12" spans="1:11" ht="18.75" customHeight="1">
      <c r="A12" s="232">
        <v>1.1</v>
      </c>
      <c r="B12" s="186" t="s">
        <v>152</v>
      </c>
      <c r="C12" s="187"/>
      <c r="D12" s="188" t="s">
        <v>33</v>
      </c>
      <c r="E12" s="188"/>
      <c r="F12" s="189"/>
      <c r="G12" s="189"/>
      <c r="H12" s="189"/>
      <c r="I12" s="189"/>
      <c r="J12" s="155"/>
      <c r="K12" s="239"/>
    </row>
    <row r="13" spans="1:11" ht="18.75" customHeight="1">
      <c r="A13" s="232">
        <v>1.2</v>
      </c>
      <c r="B13" s="186" t="s">
        <v>153</v>
      </c>
      <c r="C13" s="187"/>
      <c r="D13" s="188" t="s">
        <v>10</v>
      </c>
      <c r="E13" s="188"/>
      <c r="F13" s="189"/>
      <c r="G13" s="189"/>
      <c r="H13" s="189"/>
      <c r="I13" s="189"/>
      <c r="J13" s="155"/>
      <c r="K13" s="239"/>
    </row>
    <row r="14" spans="1:11" ht="18.75" customHeight="1">
      <c r="A14" s="232">
        <v>1.3</v>
      </c>
      <c r="B14" s="186" t="s">
        <v>154</v>
      </c>
      <c r="C14" s="187"/>
      <c r="D14" s="188" t="s">
        <v>10</v>
      </c>
      <c r="E14" s="188"/>
      <c r="F14" s="189"/>
      <c r="G14" s="189"/>
      <c r="H14" s="189"/>
      <c r="I14" s="189"/>
      <c r="J14" s="155"/>
      <c r="K14" s="239"/>
    </row>
    <row r="15" spans="1:11" ht="18.75">
      <c r="A15" s="232">
        <v>1.4</v>
      </c>
      <c r="B15" s="186" t="s">
        <v>155</v>
      </c>
      <c r="C15" s="212"/>
      <c r="D15" s="213" t="s">
        <v>25</v>
      </c>
      <c r="E15" s="214"/>
      <c r="F15" s="214"/>
      <c r="G15" s="214"/>
      <c r="H15" s="214"/>
      <c r="I15" s="214"/>
      <c r="J15" s="155"/>
      <c r="K15" s="239"/>
    </row>
    <row r="16" spans="1:11" ht="18.75" customHeight="1">
      <c r="A16" s="232">
        <v>1.5</v>
      </c>
      <c r="B16" s="186" t="s">
        <v>156</v>
      </c>
      <c r="C16" s="190"/>
      <c r="D16" s="188" t="s">
        <v>25</v>
      </c>
      <c r="E16" s="189"/>
      <c r="F16" s="189"/>
      <c r="G16" s="189"/>
      <c r="H16" s="189"/>
      <c r="I16" s="189"/>
      <c r="J16" s="156"/>
      <c r="K16" s="239"/>
    </row>
    <row r="17" spans="1:11" ht="18.75" customHeight="1">
      <c r="A17" s="232">
        <v>1.6</v>
      </c>
      <c r="B17" s="186" t="s">
        <v>157</v>
      </c>
      <c r="C17" s="190"/>
      <c r="D17" s="188" t="s">
        <v>10</v>
      </c>
      <c r="E17" s="189"/>
      <c r="F17" s="189"/>
      <c r="G17" s="189"/>
      <c r="H17" s="189"/>
      <c r="I17" s="189"/>
      <c r="J17" s="156"/>
      <c r="K17" s="239"/>
    </row>
    <row r="18" spans="1:11" ht="18.75" customHeight="1">
      <c r="A18" s="269">
        <v>1.7</v>
      </c>
      <c r="B18" s="270" t="s">
        <v>158</v>
      </c>
      <c r="C18" s="192"/>
      <c r="D18" s="193" t="s">
        <v>10</v>
      </c>
      <c r="E18" s="194"/>
      <c r="F18" s="194"/>
      <c r="G18" s="194"/>
      <c r="H18" s="194"/>
      <c r="I18" s="194"/>
      <c r="J18" s="181"/>
      <c r="K18" s="239"/>
    </row>
    <row r="19" spans="1:11" ht="18.75" customHeight="1">
      <c r="A19" s="242"/>
      <c r="B19" s="243" t="s">
        <v>159</v>
      </c>
      <c r="C19" s="244"/>
      <c r="D19" s="245"/>
      <c r="E19" s="246"/>
      <c r="F19" s="246"/>
      <c r="G19" s="246"/>
      <c r="H19" s="246"/>
      <c r="I19" s="246"/>
      <c r="J19" s="247"/>
      <c r="K19" s="239"/>
    </row>
    <row r="20" spans="1:11" ht="18.75" customHeight="1">
      <c r="A20" s="233">
        <v>2</v>
      </c>
      <c r="B20" s="219" t="s">
        <v>164</v>
      </c>
      <c r="C20" s="220"/>
      <c r="D20" s="221"/>
      <c r="E20" s="222"/>
      <c r="F20" s="222"/>
      <c r="G20" s="222"/>
      <c r="H20" s="222"/>
      <c r="I20" s="222"/>
      <c r="J20" s="223"/>
      <c r="K20" s="239"/>
    </row>
    <row r="21" spans="1:11" ht="18.75" customHeight="1">
      <c r="A21" s="234">
        <v>2.1</v>
      </c>
      <c r="B21" s="186" t="s">
        <v>160</v>
      </c>
      <c r="C21" s="190"/>
      <c r="D21" s="188" t="s">
        <v>10</v>
      </c>
      <c r="E21" s="188"/>
      <c r="F21" s="189"/>
      <c r="G21" s="189"/>
      <c r="H21" s="189"/>
      <c r="I21" s="189"/>
      <c r="J21" s="184"/>
      <c r="K21" s="239"/>
    </row>
    <row r="22" spans="1:11" ht="18.75" customHeight="1">
      <c r="A22" s="234">
        <v>2.2</v>
      </c>
      <c r="B22" s="186" t="s">
        <v>161</v>
      </c>
      <c r="C22" s="190"/>
      <c r="D22" s="188" t="s">
        <v>32</v>
      </c>
      <c r="E22" s="188"/>
      <c r="F22" s="189"/>
      <c r="G22" s="189"/>
      <c r="H22" s="189"/>
      <c r="I22" s="189"/>
      <c r="J22" s="184"/>
      <c r="K22" s="239"/>
    </row>
    <row r="23" spans="1:11" ht="18.75" customHeight="1">
      <c r="A23" s="234">
        <v>2.3</v>
      </c>
      <c r="B23" s="186" t="s">
        <v>162</v>
      </c>
      <c r="C23" s="190"/>
      <c r="D23" s="188" t="s">
        <v>32</v>
      </c>
      <c r="E23" s="189"/>
      <c r="F23" s="189"/>
      <c r="G23" s="189"/>
      <c r="H23" s="189"/>
      <c r="I23" s="189"/>
      <c r="J23" s="184"/>
      <c r="K23" s="239"/>
    </row>
    <row r="24" spans="1:11" ht="18.75" customHeight="1">
      <c r="A24" s="234">
        <v>2.4</v>
      </c>
      <c r="B24" s="224" t="s">
        <v>163</v>
      </c>
      <c r="C24" s="190"/>
      <c r="D24" s="188" t="s">
        <v>32</v>
      </c>
      <c r="E24" s="189"/>
      <c r="F24" s="189"/>
      <c r="G24" s="189"/>
      <c r="H24" s="189"/>
      <c r="I24" s="189"/>
      <c r="J24" s="184"/>
      <c r="K24" s="239"/>
    </row>
    <row r="25" spans="1:11" ht="18.75" customHeight="1">
      <c r="A25" s="236">
        <v>2.5</v>
      </c>
      <c r="B25" s="270" t="s">
        <v>165</v>
      </c>
      <c r="C25" s="192"/>
      <c r="D25" s="193" t="s">
        <v>32</v>
      </c>
      <c r="E25" s="194"/>
      <c r="F25" s="194"/>
      <c r="G25" s="194"/>
      <c r="H25" s="194"/>
      <c r="I25" s="194"/>
      <c r="J25" s="271"/>
      <c r="K25" s="239"/>
    </row>
    <row r="26" spans="1:10" ht="18.75">
      <c r="A26" s="236">
        <v>2.6</v>
      </c>
      <c r="B26" s="272" t="s">
        <v>166</v>
      </c>
      <c r="C26" s="272"/>
      <c r="D26" s="273" t="s">
        <v>10</v>
      </c>
      <c r="E26" s="274"/>
      <c r="F26" s="274"/>
      <c r="G26" s="274"/>
      <c r="H26" s="274"/>
      <c r="I26" s="275"/>
      <c r="J26" s="156"/>
    </row>
    <row r="27" spans="1:10" s="225" customFormat="1" ht="18.75">
      <c r="A27" s="234">
        <v>2.7</v>
      </c>
      <c r="B27" s="276" t="s">
        <v>167</v>
      </c>
      <c r="C27" s="276"/>
      <c r="D27" s="273" t="s">
        <v>193</v>
      </c>
      <c r="E27" s="277"/>
      <c r="F27" s="277"/>
      <c r="G27" s="266"/>
      <c r="H27" s="266"/>
      <c r="I27" s="277"/>
      <c r="J27" s="278"/>
    </row>
    <row r="28" spans="1:10" s="226" customFormat="1" ht="18.75">
      <c r="A28" s="234">
        <v>2.8</v>
      </c>
      <c r="B28" s="276" t="s">
        <v>168</v>
      </c>
      <c r="C28" s="279"/>
      <c r="D28" s="280" t="s">
        <v>193</v>
      </c>
      <c r="E28" s="279"/>
      <c r="F28" s="279"/>
      <c r="G28" s="268"/>
      <c r="H28" s="281"/>
      <c r="I28" s="33"/>
      <c r="J28" s="282"/>
    </row>
    <row r="29" spans="1:10" s="226" customFormat="1" ht="18.75">
      <c r="A29" s="234">
        <v>2.9</v>
      </c>
      <c r="B29" s="279" t="s">
        <v>169</v>
      </c>
      <c r="C29" s="279"/>
      <c r="D29" s="280" t="s">
        <v>193</v>
      </c>
      <c r="E29" s="279"/>
      <c r="F29" s="279"/>
      <c r="G29" s="268"/>
      <c r="H29" s="281"/>
      <c r="I29" s="279"/>
      <c r="J29" s="282"/>
    </row>
    <row r="30" spans="1:10" s="226" customFormat="1" ht="18.75">
      <c r="A30" s="234" t="s">
        <v>181</v>
      </c>
      <c r="B30" s="279" t="s">
        <v>170</v>
      </c>
      <c r="C30" s="279"/>
      <c r="D30" s="280" t="s">
        <v>193</v>
      </c>
      <c r="E30" s="279"/>
      <c r="F30" s="279"/>
      <c r="G30" s="267"/>
      <c r="H30" s="267"/>
      <c r="I30" s="279"/>
      <c r="J30" s="282"/>
    </row>
    <row r="31" spans="1:10" s="226" customFormat="1" ht="18.75">
      <c r="A31" s="234">
        <v>2.11</v>
      </c>
      <c r="B31" s="279" t="s">
        <v>171</v>
      </c>
      <c r="C31" s="279"/>
      <c r="D31" s="280" t="s">
        <v>10</v>
      </c>
      <c r="E31" s="279"/>
      <c r="F31" s="279"/>
      <c r="G31" s="279"/>
      <c r="H31" s="279"/>
      <c r="I31" s="279"/>
      <c r="J31" s="282"/>
    </row>
    <row r="32" spans="1:10" s="226" customFormat="1" ht="18.75">
      <c r="A32" s="234">
        <v>2.12</v>
      </c>
      <c r="B32" s="279" t="s">
        <v>172</v>
      </c>
      <c r="C32" s="279"/>
      <c r="D32" s="280" t="s">
        <v>10</v>
      </c>
      <c r="E32" s="279"/>
      <c r="F32" s="279"/>
      <c r="G32" s="279"/>
      <c r="H32" s="279"/>
      <c r="I32" s="279"/>
      <c r="J32" s="282"/>
    </row>
    <row r="33" spans="1:10" s="226" customFormat="1" ht="18.75">
      <c r="A33" s="234" t="s">
        <v>182</v>
      </c>
      <c r="B33" s="279" t="s">
        <v>173</v>
      </c>
      <c r="C33" s="279"/>
      <c r="D33" s="280" t="s">
        <v>194</v>
      </c>
      <c r="E33" s="279"/>
      <c r="F33" s="279"/>
      <c r="G33" s="279"/>
      <c r="H33" s="279"/>
      <c r="I33" s="279"/>
      <c r="J33" s="282"/>
    </row>
    <row r="34" spans="1:10" s="226" customFormat="1" ht="18.75">
      <c r="A34" s="234" t="s">
        <v>183</v>
      </c>
      <c r="B34" s="279" t="s">
        <v>174</v>
      </c>
      <c r="C34" s="279"/>
      <c r="D34" s="280" t="s">
        <v>194</v>
      </c>
      <c r="E34" s="279"/>
      <c r="F34" s="279"/>
      <c r="G34" s="279"/>
      <c r="H34" s="279"/>
      <c r="I34" s="279"/>
      <c r="J34" s="282"/>
    </row>
    <row r="35" spans="1:10" s="226" customFormat="1" ht="18.75">
      <c r="A35" s="234" t="s">
        <v>184</v>
      </c>
      <c r="B35" s="279" t="s">
        <v>175</v>
      </c>
      <c r="C35" s="279"/>
      <c r="D35" s="280" t="s">
        <v>194</v>
      </c>
      <c r="E35" s="279"/>
      <c r="F35" s="279"/>
      <c r="G35" s="279"/>
      <c r="H35" s="279"/>
      <c r="I35" s="279"/>
      <c r="J35" s="282"/>
    </row>
    <row r="36" spans="1:10" s="226" customFormat="1" ht="18.75">
      <c r="A36" s="234" t="s">
        <v>185</v>
      </c>
      <c r="B36" s="279" t="s">
        <v>176</v>
      </c>
      <c r="C36" s="279"/>
      <c r="D36" s="280" t="s">
        <v>194</v>
      </c>
      <c r="E36" s="279"/>
      <c r="F36" s="279"/>
      <c r="G36" s="279"/>
      <c r="H36" s="279"/>
      <c r="I36" s="279"/>
      <c r="J36" s="282"/>
    </row>
    <row r="37" spans="1:10" ht="18.75">
      <c r="A37" s="234" t="s">
        <v>186</v>
      </c>
      <c r="B37" s="283" t="s">
        <v>177</v>
      </c>
      <c r="C37" s="280"/>
      <c r="D37" s="280" t="s">
        <v>25</v>
      </c>
      <c r="E37" s="283"/>
      <c r="F37" s="283"/>
      <c r="G37" s="283"/>
      <c r="H37" s="283"/>
      <c r="I37" s="283"/>
      <c r="J37" s="155"/>
    </row>
    <row r="38" spans="1:10" ht="18.75">
      <c r="A38" s="234" t="s">
        <v>187</v>
      </c>
      <c r="B38" s="283" t="s">
        <v>178</v>
      </c>
      <c r="C38" s="280"/>
      <c r="D38" s="280" t="s">
        <v>25</v>
      </c>
      <c r="E38" s="283"/>
      <c r="F38" s="283"/>
      <c r="G38" s="283"/>
      <c r="H38" s="283"/>
      <c r="I38" s="283"/>
      <c r="J38" s="155"/>
    </row>
    <row r="39" spans="1:10" ht="18.75">
      <c r="A39" s="234" t="s">
        <v>188</v>
      </c>
      <c r="B39" s="283" t="s">
        <v>179</v>
      </c>
      <c r="C39" s="280"/>
      <c r="D39" s="280" t="s">
        <v>10</v>
      </c>
      <c r="E39" s="283"/>
      <c r="F39" s="283"/>
      <c r="G39" s="283"/>
      <c r="H39" s="283"/>
      <c r="I39" s="283"/>
      <c r="J39" s="155"/>
    </row>
    <row r="40" spans="1:10" ht="18.75">
      <c r="A40" s="234" t="s">
        <v>189</v>
      </c>
      <c r="B40" s="283" t="s">
        <v>191</v>
      </c>
      <c r="C40" s="280"/>
      <c r="D40" s="280" t="s">
        <v>10</v>
      </c>
      <c r="E40" s="283"/>
      <c r="F40" s="283"/>
      <c r="G40" s="283"/>
      <c r="H40" s="283"/>
      <c r="I40" s="283"/>
      <c r="J40" s="155"/>
    </row>
    <row r="41" spans="1:10" ht="18.75">
      <c r="A41" s="284" t="s">
        <v>190</v>
      </c>
      <c r="B41" s="237" t="s">
        <v>180</v>
      </c>
      <c r="C41" s="238"/>
      <c r="D41" s="238" t="s">
        <v>10</v>
      </c>
      <c r="E41" s="237"/>
      <c r="F41" s="237"/>
      <c r="G41" s="237"/>
      <c r="H41" s="237"/>
      <c r="I41" s="237"/>
      <c r="J41" s="285"/>
    </row>
    <row r="42" spans="1:10" ht="18.75">
      <c r="A42" s="286"/>
      <c r="B42" s="251" t="s">
        <v>192</v>
      </c>
      <c r="C42" s="252"/>
      <c r="D42" s="253"/>
      <c r="E42" s="253"/>
      <c r="F42" s="253"/>
      <c r="G42" s="253"/>
      <c r="H42" s="253"/>
      <c r="I42" s="253"/>
      <c r="J42" s="247"/>
    </row>
    <row r="43" spans="1:10" ht="18.75">
      <c r="A43" s="287" t="s">
        <v>195</v>
      </c>
      <c r="B43" s="248" t="s">
        <v>196</v>
      </c>
      <c r="C43" s="249"/>
      <c r="D43" s="250"/>
      <c r="E43" s="250"/>
      <c r="F43" s="250"/>
      <c r="G43" s="250"/>
      <c r="H43" s="250"/>
      <c r="I43" s="250"/>
      <c r="J43" s="288"/>
    </row>
    <row r="44" spans="1:10" ht="18.75">
      <c r="A44" s="289" t="s">
        <v>197</v>
      </c>
      <c r="B44" s="290" t="s">
        <v>198</v>
      </c>
      <c r="C44" s="280"/>
      <c r="D44" s="283"/>
      <c r="E44" s="283"/>
      <c r="F44" s="283"/>
      <c r="G44" s="283"/>
      <c r="H44" s="283"/>
      <c r="I44" s="283"/>
      <c r="J44" s="155"/>
    </row>
    <row r="45" spans="1:10" ht="18.75">
      <c r="A45" s="291" t="s">
        <v>201</v>
      </c>
      <c r="B45" s="283" t="s">
        <v>199</v>
      </c>
      <c r="C45" s="280"/>
      <c r="D45" s="280" t="s">
        <v>10</v>
      </c>
      <c r="E45" s="283"/>
      <c r="F45" s="283"/>
      <c r="G45" s="283"/>
      <c r="H45" s="283"/>
      <c r="I45" s="283"/>
      <c r="J45" s="155"/>
    </row>
    <row r="46" spans="1:10" ht="18.75">
      <c r="A46" s="291" t="s">
        <v>200</v>
      </c>
      <c r="B46" s="283" t="s">
        <v>202</v>
      </c>
      <c r="C46" s="280"/>
      <c r="D46" s="280" t="s">
        <v>33</v>
      </c>
      <c r="E46" s="283"/>
      <c r="F46" s="283"/>
      <c r="G46" s="283"/>
      <c r="H46" s="283"/>
      <c r="I46" s="283"/>
      <c r="J46" s="155"/>
    </row>
    <row r="47" spans="1:10" ht="18.75">
      <c r="A47" s="291" t="s">
        <v>203</v>
      </c>
      <c r="B47" s="283" t="s">
        <v>204</v>
      </c>
      <c r="C47" s="280"/>
      <c r="D47" s="280" t="s">
        <v>10</v>
      </c>
      <c r="E47" s="283"/>
      <c r="F47" s="283"/>
      <c r="G47" s="283"/>
      <c r="H47" s="283"/>
      <c r="I47" s="283"/>
      <c r="J47" s="155"/>
    </row>
    <row r="48" spans="1:10" ht="18.75">
      <c r="A48" s="291" t="s">
        <v>205</v>
      </c>
      <c r="B48" s="283" t="s">
        <v>206</v>
      </c>
      <c r="C48" s="280"/>
      <c r="D48" s="280" t="s">
        <v>10</v>
      </c>
      <c r="E48" s="283"/>
      <c r="F48" s="283"/>
      <c r="G48" s="283"/>
      <c r="H48" s="283"/>
      <c r="I48" s="283"/>
      <c r="J48" s="155"/>
    </row>
    <row r="49" spans="1:10" ht="18.75">
      <c r="A49" s="292" t="s">
        <v>207</v>
      </c>
      <c r="B49" s="237" t="s">
        <v>208</v>
      </c>
      <c r="C49" s="238"/>
      <c r="D49" s="238" t="s">
        <v>10</v>
      </c>
      <c r="E49" s="237"/>
      <c r="F49" s="237"/>
      <c r="G49" s="237"/>
      <c r="H49" s="237"/>
      <c r="I49" s="237"/>
      <c r="J49" s="285"/>
    </row>
    <row r="50" spans="1:10" ht="18.75">
      <c r="A50" s="286"/>
      <c r="B50" s="251" t="s">
        <v>209</v>
      </c>
      <c r="C50" s="252"/>
      <c r="D50" s="253"/>
      <c r="E50" s="253"/>
      <c r="F50" s="253"/>
      <c r="G50" s="253"/>
      <c r="H50" s="253"/>
      <c r="I50" s="253"/>
      <c r="J50" s="247"/>
    </row>
    <row r="51" spans="1:10" ht="18.75">
      <c r="A51" s="293" t="s">
        <v>210</v>
      </c>
      <c r="B51" s="256" t="s">
        <v>211</v>
      </c>
      <c r="C51" s="255"/>
      <c r="D51" s="254"/>
      <c r="E51" s="254"/>
      <c r="F51" s="254"/>
      <c r="G51" s="254"/>
      <c r="H51" s="254"/>
      <c r="I51" s="254"/>
      <c r="J51" s="294"/>
    </row>
    <row r="52" spans="1:10" ht="18.75">
      <c r="A52" s="291" t="s">
        <v>212</v>
      </c>
      <c r="B52" s="283" t="s">
        <v>213</v>
      </c>
      <c r="C52" s="280"/>
      <c r="D52" s="280" t="s">
        <v>10</v>
      </c>
      <c r="E52" s="283"/>
      <c r="F52" s="283"/>
      <c r="G52" s="283"/>
      <c r="H52" s="283"/>
      <c r="I52" s="283"/>
      <c r="J52" s="155"/>
    </row>
    <row r="53" spans="1:10" ht="18.75">
      <c r="A53" s="291" t="s">
        <v>214</v>
      </c>
      <c r="B53" s="283" t="s">
        <v>215</v>
      </c>
      <c r="C53" s="280"/>
      <c r="D53" s="280" t="s">
        <v>33</v>
      </c>
      <c r="E53" s="283"/>
      <c r="F53" s="283"/>
      <c r="G53" s="283"/>
      <c r="H53" s="283"/>
      <c r="I53" s="283"/>
      <c r="J53" s="155"/>
    </row>
    <row r="54" spans="1:10" ht="18.75">
      <c r="A54" s="291" t="s">
        <v>216</v>
      </c>
      <c r="B54" s="283" t="s">
        <v>217</v>
      </c>
      <c r="C54" s="280"/>
      <c r="D54" s="280" t="s">
        <v>10</v>
      </c>
      <c r="E54" s="283"/>
      <c r="F54" s="283"/>
      <c r="G54" s="283"/>
      <c r="H54" s="283"/>
      <c r="I54" s="283"/>
      <c r="J54" s="155"/>
    </row>
    <row r="55" spans="1:10" ht="18.75">
      <c r="A55" s="291" t="s">
        <v>218</v>
      </c>
      <c r="B55" s="283" t="s">
        <v>219</v>
      </c>
      <c r="C55" s="280"/>
      <c r="D55" s="280" t="s">
        <v>10</v>
      </c>
      <c r="E55" s="283"/>
      <c r="F55" s="283"/>
      <c r="G55" s="283"/>
      <c r="H55" s="283"/>
      <c r="I55" s="283"/>
      <c r="J55" s="155"/>
    </row>
    <row r="56" spans="1:10" ht="18.75">
      <c r="A56" s="291" t="s">
        <v>220</v>
      </c>
      <c r="B56" s="283" t="s">
        <v>221</v>
      </c>
      <c r="C56" s="280"/>
      <c r="D56" s="280" t="s">
        <v>10</v>
      </c>
      <c r="E56" s="283"/>
      <c r="F56" s="283"/>
      <c r="G56" s="283"/>
      <c r="H56" s="283"/>
      <c r="I56" s="283"/>
      <c r="J56" s="155"/>
    </row>
    <row r="57" spans="1:10" ht="18.75">
      <c r="A57" s="291" t="s">
        <v>222</v>
      </c>
      <c r="B57" s="283" t="s">
        <v>223</v>
      </c>
      <c r="C57" s="280"/>
      <c r="D57" s="280" t="s">
        <v>25</v>
      </c>
      <c r="E57" s="283"/>
      <c r="F57" s="283"/>
      <c r="G57" s="283"/>
      <c r="H57" s="283"/>
      <c r="I57" s="283"/>
      <c r="J57" s="155"/>
    </row>
    <row r="58" spans="1:10" ht="18.75">
      <c r="A58" s="291" t="s">
        <v>224</v>
      </c>
      <c r="B58" s="283" t="s">
        <v>225</v>
      </c>
      <c r="C58" s="280"/>
      <c r="D58" s="280" t="s">
        <v>10</v>
      </c>
      <c r="E58" s="283"/>
      <c r="F58" s="283"/>
      <c r="G58" s="283"/>
      <c r="H58" s="283"/>
      <c r="I58" s="283"/>
      <c r="J58" s="155"/>
    </row>
    <row r="59" spans="1:10" ht="18.75">
      <c r="A59" s="291" t="s">
        <v>226</v>
      </c>
      <c r="B59" s="283" t="s">
        <v>227</v>
      </c>
      <c r="C59" s="280"/>
      <c r="D59" s="280" t="s">
        <v>10</v>
      </c>
      <c r="E59" s="283"/>
      <c r="F59" s="283"/>
      <c r="G59" s="283"/>
      <c r="H59" s="283"/>
      <c r="I59" s="283"/>
      <c r="J59" s="155"/>
    </row>
    <row r="60" spans="1:10" ht="18.75">
      <c r="A60" s="291" t="s">
        <v>228</v>
      </c>
      <c r="B60" s="283" t="s">
        <v>229</v>
      </c>
      <c r="C60" s="280"/>
      <c r="D60" s="280" t="s">
        <v>10</v>
      </c>
      <c r="E60" s="283"/>
      <c r="F60" s="283"/>
      <c r="G60" s="283"/>
      <c r="H60" s="283"/>
      <c r="I60" s="283"/>
      <c r="J60" s="155"/>
    </row>
    <row r="61" spans="1:10" ht="18.75">
      <c r="A61" s="291" t="s">
        <v>230</v>
      </c>
      <c r="B61" s="283" t="s">
        <v>231</v>
      </c>
      <c r="C61" s="280"/>
      <c r="D61" s="280" t="s">
        <v>10</v>
      </c>
      <c r="E61" s="283"/>
      <c r="F61" s="283"/>
      <c r="G61" s="283"/>
      <c r="H61" s="283"/>
      <c r="I61" s="283"/>
      <c r="J61" s="155"/>
    </row>
    <row r="62" spans="1:10" ht="18.75">
      <c r="A62" s="292" t="s">
        <v>232</v>
      </c>
      <c r="B62" s="237" t="s">
        <v>233</v>
      </c>
      <c r="C62" s="238"/>
      <c r="D62" s="238" t="s">
        <v>10</v>
      </c>
      <c r="E62" s="237"/>
      <c r="F62" s="237"/>
      <c r="G62" s="237"/>
      <c r="H62" s="237"/>
      <c r="I62" s="237"/>
      <c r="J62" s="285"/>
    </row>
    <row r="63" spans="1:10" ht="18.75">
      <c r="A63" s="286"/>
      <c r="B63" s="251" t="s">
        <v>234</v>
      </c>
      <c r="C63" s="252"/>
      <c r="D63" s="253"/>
      <c r="E63" s="253"/>
      <c r="F63" s="253"/>
      <c r="G63" s="253"/>
      <c r="H63" s="253"/>
      <c r="I63" s="253"/>
      <c r="J63" s="247"/>
    </row>
    <row r="64" spans="1:10" ht="18.75">
      <c r="A64" s="293" t="s">
        <v>235</v>
      </c>
      <c r="B64" s="256" t="s">
        <v>236</v>
      </c>
      <c r="C64" s="255"/>
      <c r="D64" s="254"/>
      <c r="E64" s="254"/>
      <c r="F64" s="254"/>
      <c r="G64" s="254"/>
      <c r="H64" s="254"/>
      <c r="I64" s="254"/>
      <c r="J64" s="294"/>
    </row>
    <row r="65" spans="1:10" ht="18.75">
      <c r="A65" s="291" t="s">
        <v>237</v>
      </c>
      <c r="B65" s="283" t="s">
        <v>238</v>
      </c>
      <c r="C65" s="280"/>
      <c r="D65" s="280" t="s">
        <v>10</v>
      </c>
      <c r="E65" s="283"/>
      <c r="F65" s="283"/>
      <c r="G65" s="283"/>
      <c r="H65" s="283"/>
      <c r="I65" s="283"/>
      <c r="J65" s="155"/>
    </row>
    <row r="66" spans="1:10" ht="18.75">
      <c r="A66" s="291" t="s">
        <v>239</v>
      </c>
      <c r="B66" s="283" t="s">
        <v>240</v>
      </c>
      <c r="C66" s="280"/>
      <c r="D66" s="280" t="s">
        <v>10</v>
      </c>
      <c r="E66" s="283"/>
      <c r="F66" s="283"/>
      <c r="G66" s="283"/>
      <c r="H66" s="283"/>
      <c r="I66" s="283"/>
      <c r="J66" s="155"/>
    </row>
    <row r="67" spans="1:10" ht="18.75">
      <c r="A67" s="292" t="s">
        <v>216</v>
      </c>
      <c r="B67" s="237" t="s">
        <v>241</v>
      </c>
      <c r="C67" s="238"/>
      <c r="D67" s="238" t="s">
        <v>33</v>
      </c>
      <c r="E67" s="237"/>
      <c r="F67" s="237"/>
      <c r="G67" s="237"/>
      <c r="H67" s="237"/>
      <c r="I67" s="237"/>
      <c r="J67" s="285"/>
    </row>
    <row r="68" spans="1:10" ht="18.75">
      <c r="A68" s="286"/>
      <c r="B68" s="251" t="s">
        <v>242</v>
      </c>
      <c r="C68" s="252"/>
      <c r="D68" s="253"/>
      <c r="E68" s="253"/>
      <c r="F68" s="253"/>
      <c r="G68" s="253"/>
      <c r="H68" s="253"/>
      <c r="I68" s="253"/>
      <c r="J68" s="247"/>
    </row>
    <row r="69" spans="1:10" ht="18.75">
      <c r="A69" s="293" t="s">
        <v>243</v>
      </c>
      <c r="B69" s="256" t="s">
        <v>244</v>
      </c>
      <c r="C69" s="255"/>
      <c r="D69" s="254"/>
      <c r="E69" s="254"/>
      <c r="F69" s="254"/>
      <c r="G69" s="254"/>
      <c r="H69" s="254"/>
      <c r="I69" s="254"/>
      <c r="J69" s="294"/>
    </row>
    <row r="70" spans="1:10" ht="18.75">
      <c r="A70" s="291" t="s">
        <v>245</v>
      </c>
      <c r="B70" s="283" t="s">
        <v>246</v>
      </c>
      <c r="C70" s="280"/>
      <c r="D70" s="280" t="s">
        <v>25</v>
      </c>
      <c r="E70" s="283"/>
      <c r="F70" s="283"/>
      <c r="G70" s="283"/>
      <c r="H70" s="283"/>
      <c r="I70" s="283"/>
      <c r="J70" s="155"/>
    </row>
    <row r="71" spans="1:10" ht="18.75">
      <c r="A71" s="291" t="s">
        <v>247</v>
      </c>
      <c r="B71" s="283" t="s">
        <v>248</v>
      </c>
      <c r="C71" s="280"/>
      <c r="D71" s="280" t="s">
        <v>25</v>
      </c>
      <c r="E71" s="283"/>
      <c r="F71" s="283"/>
      <c r="G71" s="283"/>
      <c r="H71" s="283"/>
      <c r="I71" s="283"/>
      <c r="J71" s="155"/>
    </row>
    <row r="72" spans="1:10" ht="18.75">
      <c r="A72" s="291" t="s">
        <v>249</v>
      </c>
      <c r="B72" s="283" t="s">
        <v>250</v>
      </c>
      <c r="C72" s="280"/>
      <c r="D72" s="280" t="s">
        <v>25</v>
      </c>
      <c r="E72" s="283"/>
      <c r="F72" s="283"/>
      <c r="G72" s="283"/>
      <c r="H72" s="283"/>
      <c r="I72" s="283"/>
      <c r="J72" s="155"/>
    </row>
    <row r="73" spans="1:10" ht="18.75">
      <c r="A73" s="291" t="s">
        <v>252</v>
      </c>
      <c r="B73" s="283" t="s">
        <v>251</v>
      </c>
      <c r="C73" s="280"/>
      <c r="D73" s="280" t="s">
        <v>25</v>
      </c>
      <c r="E73" s="283"/>
      <c r="F73" s="283"/>
      <c r="G73" s="283"/>
      <c r="H73" s="283"/>
      <c r="I73" s="283"/>
      <c r="J73" s="155"/>
    </row>
    <row r="74" spans="1:10" ht="18.75">
      <c r="A74" s="291" t="s">
        <v>254</v>
      </c>
      <c r="B74" s="283" t="s">
        <v>253</v>
      </c>
      <c r="C74" s="280"/>
      <c r="D74" s="280" t="s">
        <v>25</v>
      </c>
      <c r="E74" s="283"/>
      <c r="F74" s="283"/>
      <c r="G74" s="283"/>
      <c r="H74" s="283"/>
      <c r="I74" s="283"/>
      <c r="J74" s="155"/>
    </row>
    <row r="75" spans="1:10" ht="18.75">
      <c r="A75" s="291" t="s">
        <v>255</v>
      </c>
      <c r="B75" s="283" t="s">
        <v>256</v>
      </c>
      <c r="C75" s="280"/>
      <c r="D75" s="280" t="s">
        <v>25</v>
      </c>
      <c r="E75" s="283"/>
      <c r="F75" s="283"/>
      <c r="G75" s="283"/>
      <c r="H75" s="283"/>
      <c r="I75" s="283"/>
      <c r="J75" s="155"/>
    </row>
    <row r="76" spans="1:10" ht="18.75">
      <c r="A76" s="292" t="s">
        <v>258</v>
      </c>
      <c r="B76" s="237" t="s">
        <v>257</v>
      </c>
      <c r="C76" s="238"/>
      <c r="D76" s="237"/>
      <c r="E76" s="237"/>
      <c r="F76" s="237"/>
      <c r="G76" s="237"/>
      <c r="H76" s="237"/>
      <c r="I76" s="237"/>
      <c r="J76" s="285"/>
    </row>
    <row r="77" spans="1:10" ht="18.75">
      <c r="A77" s="286"/>
      <c r="B77" s="251" t="s">
        <v>259</v>
      </c>
      <c r="C77" s="252"/>
      <c r="D77" s="253"/>
      <c r="E77" s="253"/>
      <c r="F77" s="253"/>
      <c r="G77" s="253"/>
      <c r="H77" s="253"/>
      <c r="I77" s="253"/>
      <c r="J77" s="247"/>
    </row>
    <row r="78" spans="1:10" ht="18.75">
      <c r="A78" s="295"/>
      <c r="B78" s="259" t="s">
        <v>260</v>
      </c>
      <c r="C78" s="258"/>
      <c r="D78" s="257"/>
      <c r="E78" s="257"/>
      <c r="F78" s="257"/>
      <c r="G78" s="257"/>
      <c r="H78" s="257"/>
      <c r="I78" s="257"/>
      <c r="J78" s="296"/>
    </row>
    <row r="79" spans="1:10" ht="18.75">
      <c r="A79" s="293" t="s">
        <v>261</v>
      </c>
      <c r="B79" s="256" t="s">
        <v>262</v>
      </c>
      <c r="C79" s="255"/>
      <c r="D79" s="254"/>
      <c r="E79" s="254"/>
      <c r="F79" s="254"/>
      <c r="G79" s="254"/>
      <c r="H79" s="254"/>
      <c r="I79" s="254"/>
      <c r="J79" s="294"/>
    </row>
    <row r="80" spans="1:10" ht="18.75">
      <c r="A80" s="297" t="s">
        <v>263</v>
      </c>
      <c r="B80" s="283" t="s">
        <v>264</v>
      </c>
      <c r="C80" s="280"/>
      <c r="D80" s="280" t="s">
        <v>25</v>
      </c>
      <c r="E80" s="283"/>
      <c r="F80" s="283"/>
      <c r="G80" s="283"/>
      <c r="H80" s="283"/>
      <c r="I80" s="283"/>
      <c r="J80" s="155"/>
    </row>
    <row r="81" spans="1:10" ht="18.75">
      <c r="A81" s="297" t="s">
        <v>265</v>
      </c>
      <c r="B81" s="283" t="s">
        <v>266</v>
      </c>
      <c r="C81" s="280"/>
      <c r="D81" s="280" t="s">
        <v>25</v>
      </c>
      <c r="E81" s="283"/>
      <c r="F81" s="283"/>
      <c r="G81" s="283"/>
      <c r="H81" s="283"/>
      <c r="I81" s="283"/>
      <c r="J81" s="155"/>
    </row>
    <row r="82" spans="1:10" ht="18.75">
      <c r="A82" s="297" t="s">
        <v>267</v>
      </c>
      <c r="B82" s="283" t="s">
        <v>268</v>
      </c>
      <c r="C82" s="280"/>
      <c r="D82" s="280" t="s">
        <v>25</v>
      </c>
      <c r="E82" s="283"/>
      <c r="F82" s="283"/>
      <c r="G82" s="283"/>
      <c r="H82" s="283"/>
      <c r="I82" s="283"/>
      <c r="J82" s="155"/>
    </row>
    <row r="83" spans="1:10" ht="18.75">
      <c r="A83" s="297" t="s">
        <v>269</v>
      </c>
      <c r="B83" s="283" t="s">
        <v>270</v>
      </c>
      <c r="C83" s="280"/>
      <c r="D83" s="280" t="s">
        <v>33</v>
      </c>
      <c r="E83" s="283"/>
      <c r="F83" s="283"/>
      <c r="G83" s="283"/>
      <c r="H83" s="283"/>
      <c r="I83" s="283"/>
      <c r="J83" s="155"/>
    </row>
    <row r="84" spans="1:10" ht="18.75">
      <c r="A84" s="297" t="s">
        <v>271</v>
      </c>
      <c r="B84" s="283" t="s">
        <v>272</v>
      </c>
      <c r="C84" s="280"/>
      <c r="D84" s="280" t="s">
        <v>33</v>
      </c>
      <c r="E84" s="283"/>
      <c r="F84" s="283"/>
      <c r="G84" s="283"/>
      <c r="H84" s="283"/>
      <c r="I84" s="283"/>
      <c r="J84" s="155"/>
    </row>
    <row r="85" spans="1:10" ht="18.75">
      <c r="A85" s="297" t="s">
        <v>273</v>
      </c>
      <c r="B85" s="283" t="s">
        <v>274</v>
      </c>
      <c r="C85" s="280"/>
      <c r="D85" s="280" t="s">
        <v>38</v>
      </c>
      <c r="E85" s="283"/>
      <c r="F85" s="283"/>
      <c r="G85" s="283"/>
      <c r="H85" s="283"/>
      <c r="I85" s="283"/>
      <c r="J85" s="155"/>
    </row>
    <row r="86" spans="1:10" ht="18.75">
      <c r="A86" s="297" t="s">
        <v>275</v>
      </c>
      <c r="B86" s="283" t="s">
        <v>276</v>
      </c>
      <c r="C86" s="280"/>
      <c r="D86" s="280" t="s">
        <v>25</v>
      </c>
      <c r="E86" s="283"/>
      <c r="F86" s="283"/>
      <c r="G86" s="283"/>
      <c r="H86" s="283"/>
      <c r="I86" s="283"/>
      <c r="J86" s="155"/>
    </row>
    <row r="87" spans="1:10" ht="18.75">
      <c r="A87" s="297" t="s">
        <v>277</v>
      </c>
      <c r="B87" s="283" t="s">
        <v>278</v>
      </c>
      <c r="C87" s="280"/>
      <c r="D87" s="280" t="s">
        <v>25</v>
      </c>
      <c r="E87" s="283"/>
      <c r="F87" s="283"/>
      <c r="G87" s="283"/>
      <c r="H87" s="283"/>
      <c r="I87" s="283"/>
      <c r="J87" s="155"/>
    </row>
    <row r="88" spans="1:10" ht="18.75">
      <c r="A88" s="297" t="s">
        <v>279</v>
      </c>
      <c r="B88" s="283" t="s">
        <v>280</v>
      </c>
      <c r="C88" s="280"/>
      <c r="D88" s="280" t="s">
        <v>25</v>
      </c>
      <c r="E88" s="283"/>
      <c r="F88" s="283"/>
      <c r="G88" s="283"/>
      <c r="H88" s="283"/>
      <c r="I88" s="283"/>
      <c r="J88" s="155"/>
    </row>
    <row r="89" spans="1:10" ht="18.75">
      <c r="A89" s="297" t="s">
        <v>281</v>
      </c>
      <c r="B89" s="283" t="s">
        <v>282</v>
      </c>
      <c r="C89" s="280"/>
      <c r="D89" s="280" t="s">
        <v>25</v>
      </c>
      <c r="E89" s="283"/>
      <c r="F89" s="283"/>
      <c r="G89" s="283"/>
      <c r="H89" s="283"/>
      <c r="I89" s="283"/>
      <c r="J89" s="155"/>
    </row>
    <row r="90" spans="1:10" ht="18.75">
      <c r="A90" s="284" t="s">
        <v>283</v>
      </c>
      <c r="B90" s="237" t="s">
        <v>286</v>
      </c>
      <c r="C90" s="238"/>
      <c r="D90" s="238" t="s">
        <v>25</v>
      </c>
      <c r="E90" s="237"/>
      <c r="F90" s="237"/>
      <c r="G90" s="237"/>
      <c r="H90" s="237"/>
      <c r="I90" s="237"/>
      <c r="J90" s="285"/>
    </row>
    <row r="91" spans="1:10" ht="19.5" thickBot="1">
      <c r="A91" s="298"/>
      <c r="B91" s="260" t="s">
        <v>284</v>
      </c>
      <c r="C91" s="261"/>
      <c r="D91" s="262"/>
      <c r="E91" s="262"/>
      <c r="F91" s="262"/>
      <c r="G91" s="262"/>
      <c r="H91" s="262"/>
      <c r="I91" s="262"/>
      <c r="J91" s="299"/>
    </row>
    <row r="92" spans="1:10" ht="20.25" thickBot="1" thickTop="1">
      <c r="A92" s="300"/>
      <c r="B92" s="263" t="s">
        <v>285</v>
      </c>
      <c r="C92" s="264"/>
      <c r="D92" s="265"/>
      <c r="E92" s="265"/>
      <c r="F92" s="265"/>
      <c r="G92" s="265"/>
      <c r="H92" s="265"/>
      <c r="I92" s="265"/>
      <c r="J92" s="301"/>
    </row>
    <row r="93" ht="19.5" thickTop="1"/>
  </sheetData>
  <sheetProtection/>
  <mergeCells count="12">
    <mergeCell ref="A1:J1"/>
    <mergeCell ref="A2:J2"/>
    <mergeCell ref="H6:J6"/>
    <mergeCell ref="A8:B8"/>
    <mergeCell ref="A9:A10"/>
    <mergeCell ref="B9:B10"/>
    <mergeCell ref="C9:C10"/>
    <mergeCell ref="D9:D10"/>
    <mergeCell ref="E9:F9"/>
    <mergeCell ref="G9:H9"/>
    <mergeCell ref="I9:I10"/>
    <mergeCell ref="J9:J10"/>
  </mergeCells>
  <printOptions horizontalCentered="1"/>
  <pageMargins left="0.11811023622047245" right="0.07874015748031496" top="0.72" bottom="0.6692913385826772" header="0.35433070866141736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"/>
  <sheetViews>
    <sheetView zoomScale="115" zoomScaleNormal="115" zoomScaleSheetLayoutView="85" workbookViewId="0" topLeftCell="A4">
      <selection activeCell="F32" sqref="F32"/>
    </sheetView>
  </sheetViews>
  <sheetFormatPr defaultColWidth="9.140625" defaultRowHeight="21.75"/>
  <cols>
    <col min="1" max="1" width="7.140625" style="1" customWidth="1"/>
    <col min="2" max="2" width="45.28125" style="1" customWidth="1"/>
    <col min="3" max="3" width="12.421875" style="1" bestFit="1" customWidth="1"/>
    <col min="4" max="4" width="11.7109375" style="1" bestFit="1" customWidth="1"/>
    <col min="5" max="5" width="12.421875" style="1" bestFit="1" customWidth="1"/>
    <col min="6" max="6" width="13.00390625" style="1" customWidth="1"/>
    <col min="7" max="16384" width="9.140625" style="1" customWidth="1"/>
  </cols>
  <sheetData>
    <row r="1" spans="1:6" ht="21.75">
      <c r="A1" s="21"/>
      <c r="B1" s="21"/>
      <c r="C1" s="21"/>
      <c r="D1" s="21"/>
      <c r="E1" s="21"/>
      <c r="F1" s="13" t="s">
        <v>144</v>
      </c>
    </row>
    <row r="2" spans="1:6" ht="24">
      <c r="A2" s="316" t="s">
        <v>19</v>
      </c>
      <c r="B2" s="316"/>
      <c r="C2" s="316"/>
      <c r="D2" s="316"/>
      <c r="E2" s="316"/>
      <c r="F2" s="316"/>
    </row>
    <row r="3" spans="1:6" ht="5.25" customHeight="1">
      <c r="A3" s="2"/>
      <c r="B3" s="2"/>
      <c r="C3" s="2"/>
      <c r="D3" s="2"/>
      <c r="E3" s="2"/>
      <c r="F3" s="2"/>
    </row>
    <row r="4" spans="1:6" ht="18.75">
      <c r="A4" s="26" t="s">
        <v>130</v>
      </c>
      <c r="B4" s="56"/>
      <c r="C4" s="56"/>
      <c r="D4" s="56"/>
      <c r="E4" s="56"/>
      <c r="F4" s="56"/>
    </row>
    <row r="5" spans="1:6" ht="18.75">
      <c r="A5" s="27" t="s">
        <v>287</v>
      </c>
      <c r="B5" s="57"/>
      <c r="C5" s="57"/>
      <c r="D5" s="57"/>
      <c r="E5" s="57"/>
      <c r="F5" s="57"/>
    </row>
    <row r="6" spans="1:6" ht="18.75">
      <c r="A6" s="27" t="s">
        <v>136</v>
      </c>
      <c r="B6" s="57"/>
      <c r="C6" s="57"/>
      <c r="D6" s="57"/>
      <c r="E6" s="57"/>
      <c r="F6" s="57"/>
    </row>
    <row r="7" spans="1:6" ht="18.75">
      <c r="A7" s="27" t="s">
        <v>0</v>
      </c>
      <c r="B7" s="57"/>
      <c r="C7" s="27"/>
      <c r="D7" s="57"/>
      <c r="E7" s="27"/>
      <c r="F7" s="57"/>
    </row>
    <row r="8" spans="1:6" ht="18.75">
      <c r="A8" s="27" t="s">
        <v>288</v>
      </c>
      <c r="B8" s="57"/>
      <c r="C8" s="57"/>
      <c r="D8" s="57"/>
      <c r="E8" s="57"/>
      <c r="F8" s="57"/>
    </row>
    <row r="9" spans="1:6" ht="18.75">
      <c r="A9" s="27" t="s">
        <v>289</v>
      </c>
      <c r="B9" s="57"/>
      <c r="C9" s="28"/>
      <c r="D9" s="27"/>
      <c r="E9" s="57"/>
      <c r="F9" s="57"/>
    </row>
    <row r="10" spans="1:6" ht="18.75">
      <c r="A10" s="27" t="s">
        <v>294</v>
      </c>
      <c r="B10" s="57"/>
      <c r="C10" s="28"/>
      <c r="D10" s="27"/>
      <c r="E10" s="57"/>
      <c r="F10" s="57"/>
    </row>
    <row r="11" spans="1:6" ht="19.5" thickBot="1">
      <c r="A11" s="58"/>
      <c r="B11" s="58"/>
      <c r="C11" s="58"/>
      <c r="D11" s="58"/>
      <c r="E11" s="58"/>
      <c r="F11" s="59" t="s">
        <v>16</v>
      </c>
    </row>
    <row r="12" spans="1:6" ht="19.5" thickTop="1">
      <c r="A12" s="314" t="s">
        <v>1</v>
      </c>
      <c r="B12" s="314" t="s">
        <v>2</v>
      </c>
      <c r="C12" s="314" t="s">
        <v>21</v>
      </c>
      <c r="D12" s="314" t="s">
        <v>11</v>
      </c>
      <c r="E12" s="314" t="s">
        <v>13</v>
      </c>
      <c r="F12" s="314" t="s">
        <v>7</v>
      </c>
    </row>
    <row r="13" spans="1:6" ht="19.5" thickBot="1">
      <c r="A13" s="310"/>
      <c r="B13" s="314"/>
      <c r="C13" s="310"/>
      <c r="D13" s="310"/>
      <c r="E13" s="310"/>
      <c r="F13" s="310"/>
    </row>
    <row r="14" spans="1:6" ht="19.5" thickTop="1">
      <c r="A14" s="197">
        <v>1</v>
      </c>
      <c r="B14" s="204" t="s">
        <v>290</v>
      </c>
      <c r="C14" s="147">
        <v>568146</v>
      </c>
      <c r="D14" s="29">
        <v>1.2708</v>
      </c>
      <c r="E14" s="304">
        <v>722000</v>
      </c>
      <c r="F14" s="49"/>
    </row>
    <row r="15" spans="1:6" ht="18.75">
      <c r="A15" s="198"/>
      <c r="B15" s="167" t="s">
        <v>291</v>
      </c>
      <c r="C15" s="148"/>
      <c r="D15" s="36"/>
      <c r="E15" s="36"/>
      <c r="F15" s="51"/>
    </row>
    <row r="16" spans="1:6" ht="18.75">
      <c r="A16" s="199"/>
      <c r="B16" s="303" t="s">
        <v>292</v>
      </c>
      <c r="C16" s="149"/>
      <c r="D16" s="37"/>
      <c r="E16" s="37"/>
      <c r="F16" s="37"/>
    </row>
    <row r="17" spans="1:6" ht="18.75">
      <c r="A17" s="199"/>
      <c r="B17" s="200"/>
      <c r="C17" s="149"/>
      <c r="D17" s="37"/>
      <c r="E17" s="37"/>
      <c r="F17" s="37"/>
    </row>
    <row r="18" spans="1:6" ht="18.75">
      <c r="A18" s="37"/>
      <c r="B18" s="115"/>
      <c r="C18" s="37"/>
      <c r="D18" s="37"/>
      <c r="E18" s="37"/>
      <c r="F18" s="37"/>
    </row>
    <row r="19" spans="1:6" ht="18.75">
      <c r="A19" s="37"/>
      <c r="B19" s="37"/>
      <c r="C19" s="37"/>
      <c r="D19" s="37"/>
      <c r="E19" s="37"/>
      <c r="F19" s="37"/>
    </row>
    <row r="20" spans="1:6" ht="18.75">
      <c r="A20" s="37"/>
      <c r="B20" s="37"/>
      <c r="C20" s="37"/>
      <c r="D20" s="37"/>
      <c r="E20" s="37"/>
      <c r="F20" s="52"/>
    </row>
    <row r="21" spans="1:6" ht="18.75">
      <c r="A21" s="37"/>
      <c r="B21" s="53" t="s">
        <v>22</v>
      </c>
      <c r="C21" s="37"/>
      <c r="D21" s="37"/>
      <c r="E21" s="37"/>
      <c r="F21" s="52"/>
    </row>
    <row r="22" spans="1:6" ht="18.75">
      <c r="A22" s="37"/>
      <c r="B22" s="37" t="s">
        <v>134</v>
      </c>
      <c r="C22" s="37"/>
      <c r="D22" s="37"/>
      <c r="E22" s="37"/>
      <c r="F22" s="52"/>
    </row>
    <row r="23" spans="1:6" ht="18.75">
      <c r="A23" s="37"/>
      <c r="B23" s="37" t="s">
        <v>135</v>
      </c>
      <c r="C23" s="37"/>
      <c r="D23" s="37"/>
      <c r="E23" s="37"/>
      <c r="F23" s="52"/>
    </row>
    <row r="24" spans="1:6" ht="18.75">
      <c r="A24" s="37"/>
      <c r="B24" s="37" t="s">
        <v>132</v>
      </c>
      <c r="C24" s="37"/>
      <c r="D24" s="37"/>
      <c r="E24" s="37"/>
      <c r="F24" s="52"/>
    </row>
    <row r="25" spans="1:6" ht="19.5" thickBot="1">
      <c r="A25" s="54"/>
      <c r="B25" s="54" t="s">
        <v>133</v>
      </c>
      <c r="C25" s="54"/>
      <c r="D25" s="54"/>
      <c r="E25" s="54"/>
      <c r="F25" s="55"/>
    </row>
    <row r="26" spans="1:10" ht="20.25" thickBot="1" thickTop="1">
      <c r="A26" s="86"/>
      <c r="B26" s="10"/>
      <c r="C26" s="10"/>
      <c r="D26" s="9" t="s">
        <v>23</v>
      </c>
      <c r="E26" s="19">
        <f>SUM(E14:E25)</f>
        <v>722000</v>
      </c>
      <c r="F26" s="116"/>
      <c r="G26" s="10"/>
      <c r="H26" s="182"/>
      <c r="J26" s="182"/>
    </row>
    <row r="27" spans="1:6" ht="19.5" thickTop="1">
      <c r="A27" s="10"/>
      <c r="B27" s="10"/>
      <c r="C27" s="10"/>
      <c r="D27" s="10"/>
      <c r="E27" s="10"/>
      <c r="F27" s="10"/>
    </row>
    <row r="28" spans="1:6" s="4" customFormat="1" ht="18.75">
      <c r="A28" s="4" t="s">
        <v>293</v>
      </c>
      <c r="B28" s="11"/>
      <c r="C28" s="132">
        <f>'ปร. 4'!C3*3</f>
        <v>666</v>
      </c>
      <c r="D28" s="18" t="s">
        <v>30</v>
      </c>
      <c r="E28" s="23"/>
      <c r="F28" s="4" t="s">
        <v>12</v>
      </c>
    </row>
    <row r="29" ht="18.75">
      <c r="B29" s="12"/>
    </row>
    <row r="30" spans="2:6" ht="18.75">
      <c r="B30" s="12"/>
      <c r="D30" s="308"/>
      <c r="E30" s="308"/>
      <c r="F30" s="4"/>
    </row>
    <row r="31" spans="3:5" s="4" customFormat="1" ht="18.75">
      <c r="C31" s="3"/>
      <c r="D31" s="308"/>
      <c r="E31" s="308"/>
    </row>
    <row r="32" spans="3:6" s="4" customFormat="1" ht="21.75">
      <c r="C32" s="13"/>
      <c r="D32" s="1"/>
      <c r="E32" s="1"/>
      <c r="F32" s="1"/>
    </row>
    <row r="33" spans="2:4" s="4" customFormat="1" ht="21.75">
      <c r="B33" s="11"/>
      <c r="C33" s="13"/>
      <c r="D33" s="3"/>
    </row>
    <row r="34" spans="2:4" s="4" customFormat="1" ht="21.75">
      <c r="B34" s="11"/>
      <c r="C34" s="13"/>
      <c r="D34" s="13"/>
    </row>
    <row r="35" spans="2:4" s="4" customFormat="1" ht="21.75">
      <c r="B35" s="3"/>
      <c r="C35" s="21"/>
      <c r="D35" s="13"/>
    </row>
    <row r="36" spans="2:4" s="4" customFormat="1" ht="21.75">
      <c r="B36" s="22"/>
      <c r="D36" s="13"/>
    </row>
    <row r="37" spans="2:6" s="4" customFormat="1" ht="21.75">
      <c r="B37" s="13"/>
      <c r="D37" s="13"/>
      <c r="E37" s="308"/>
      <c r="F37" s="308"/>
    </row>
    <row r="38" spans="4:6" ht="21.75">
      <c r="D38" s="4"/>
      <c r="E38" s="331"/>
      <c r="F38" s="331"/>
    </row>
    <row r="39" spans="4:6" ht="21.75">
      <c r="D39" s="4"/>
      <c r="E39" s="315"/>
      <c r="F39" s="315"/>
    </row>
  </sheetData>
  <sheetProtection/>
  <mergeCells count="12">
    <mergeCell ref="E12:E13"/>
    <mergeCell ref="F12:F13"/>
    <mergeCell ref="D30:E30"/>
    <mergeCell ref="D31:E31"/>
    <mergeCell ref="E37:F37"/>
    <mergeCell ref="E38:F38"/>
    <mergeCell ref="E39:F39"/>
    <mergeCell ref="A2:F2"/>
    <mergeCell ref="A12:A13"/>
    <mergeCell ref="B12:B13"/>
    <mergeCell ref="C12:C13"/>
    <mergeCell ref="D12:D13"/>
  </mergeCells>
  <printOptions/>
  <pageMargins left="0.52" right="0.38" top="0.66" bottom="0.39" header="0.65" footer="0.3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Office</dc:creator>
  <cp:keywords/>
  <dc:description/>
  <cp:lastModifiedBy>HP</cp:lastModifiedBy>
  <cp:lastPrinted>2020-09-09T07:27:27Z</cp:lastPrinted>
  <dcterms:created xsi:type="dcterms:W3CDTF">2002-06-27T07:38:50Z</dcterms:created>
  <dcterms:modified xsi:type="dcterms:W3CDTF">2020-09-09T08:32:15Z</dcterms:modified>
  <cp:category/>
  <cp:version/>
  <cp:contentType/>
  <cp:contentStatus/>
</cp:coreProperties>
</file>